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400"/>
  </bookViews>
  <sheets>
    <sheet name="Tasks 2 and 3" sheetId="1" r:id="rId1"/>
    <sheet name="Quadratic sequence diagram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Y6" i="1" s="1"/>
  <c r="S6" i="1"/>
  <c r="AA6" i="1"/>
  <c r="AC6" i="1" s="1"/>
  <c r="Q7" i="1"/>
  <c r="AA7" i="1" s="1"/>
  <c r="AC7" i="1" s="1"/>
  <c r="S7" i="1" l="1"/>
  <c r="Q8" i="1"/>
  <c r="U7" i="1"/>
  <c r="Y7" i="1" s="1"/>
  <c r="AA8" i="1"/>
  <c r="AC8" i="1" s="1"/>
  <c r="U35" i="1"/>
  <c r="Q9" i="1" l="1"/>
  <c r="U8" i="1"/>
  <c r="Y8" i="1" s="1"/>
  <c r="S8" i="1"/>
  <c r="U36" i="1"/>
  <c r="U34" i="1"/>
  <c r="U37" i="1" l="1"/>
  <c r="U9" i="1"/>
  <c r="Y9" i="1" s="1"/>
  <c r="S9" i="1"/>
  <c r="AA9" i="1"/>
  <c r="AC9" i="1" s="1"/>
  <c r="Q10" i="1"/>
  <c r="U10" i="1" l="1"/>
  <c r="Y10" i="1" s="1"/>
  <c r="S10" i="1"/>
  <c r="AA10" i="1"/>
  <c r="AC10" i="1" s="1"/>
  <c r="Q11" i="1"/>
  <c r="U11" i="1" l="1"/>
  <c r="Y11" i="1" s="1"/>
  <c r="S11" i="1"/>
  <c r="Q12" i="1"/>
  <c r="AA11" i="1"/>
  <c r="AC11" i="1" s="1"/>
  <c r="U12" i="1" l="1"/>
  <c r="Y12" i="1" s="1"/>
  <c r="S12" i="1"/>
  <c r="Q13" i="1"/>
  <c r="AA12" i="1"/>
  <c r="AC12" i="1" s="1"/>
  <c r="U13" i="1" l="1"/>
  <c r="Y13" i="1" s="1"/>
  <c r="S13" i="1"/>
  <c r="Q14" i="1"/>
  <c r="AA13" i="1"/>
  <c r="AC13" i="1" s="1"/>
  <c r="U14" i="1" l="1"/>
  <c r="Y14" i="1" s="1"/>
  <c r="S14" i="1"/>
  <c r="AA14" i="1"/>
  <c r="AC14" i="1" s="1"/>
  <c r="Q15" i="1"/>
  <c r="U15" i="1" l="1"/>
  <c r="Y15" i="1" s="1"/>
  <c r="S15" i="1"/>
  <c r="Q16" i="1"/>
  <c r="AA15" i="1"/>
  <c r="AC15" i="1" s="1"/>
  <c r="U16" i="1" l="1"/>
  <c r="Y16" i="1" s="1"/>
  <c r="S16" i="1"/>
  <c r="Q17" i="1"/>
  <c r="AA16" i="1"/>
  <c r="AC16" i="1" s="1"/>
  <c r="U17" i="1" l="1"/>
  <c r="Y17" i="1" s="1"/>
  <c r="S17" i="1"/>
  <c r="Q18" i="1"/>
  <c r="AA17" i="1"/>
  <c r="AC17" i="1" s="1"/>
  <c r="U18" i="1" l="1"/>
  <c r="Y18" i="1" s="1"/>
  <c r="S18" i="1"/>
  <c r="Q19" i="1"/>
  <c r="AA18" i="1"/>
  <c r="AC18" i="1" s="1"/>
  <c r="AA19" i="1" l="1"/>
  <c r="AC19" i="1" s="1"/>
  <c r="U19" i="1"/>
  <c r="Y19" i="1" s="1"/>
  <c r="S19" i="1"/>
</calcChain>
</file>

<file path=xl/sharedStrings.xml><?xml version="1.0" encoding="utf-8"?>
<sst xmlns="http://schemas.openxmlformats.org/spreadsheetml/2006/main" count="31" uniqueCount="27">
  <si>
    <t>Price = P</t>
  </si>
  <si>
    <t>Cost = C</t>
  </si>
  <si>
    <t>Number of burgers = B</t>
  </si>
  <si>
    <t>Pitch cost</t>
  </si>
  <si>
    <t>Profit</t>
  </si>
  <si>
    <t>£</t>
  </si>
  <si>
    <t>+3</t>
  </si>
  <si>
    <t>+5</t>
  </si>
  <si>
    <t>+7</t>
  </si>
  <si>
    <t>+9</t>
  </si>
  <si>
    <t>+2</t>
  </si>
  <si>
    <t>Sequence</t>
  </si>
  <si>
    <t>First difference</t>
  </si>
  <si>
    <t>Second difference</t>
  </si>
  <si>
    <t>Burger sales</t>
  </si>
  <si>
    <t>Contribution</t>
  </si>
  <si>
    <t>Sales</t>
  </si>
  <si>
    <t>Variable costs</t>
  </si>
  <si>
    <t>Total costs</t>
  </si>
  <si>
    <t>Fixed costs</t>
  </si>
  <si>
    <t>Number of days occupying pitch</t>
  </si>
  <si>
    <t>Cost of purchase</t>
  </si>
  <si>
    <t>Pitch costs</t>
  </si>
  <si>
    <r>
      <t xml:space="preserve">Alter the </t>
    </r>
    <r>
      <rPr>
        <b/>
        <u/>
        <sz val="11"/>
        <color rgb="FF00B0F0"/>
        <rFont val="Calibri"/>
        <family val="2"/>
        <scheme val="minor"/>
      </rPr>
      <t xml:space="preserve">blue fields </t>
    </r>
    <r>
      <rPr>
        <b/>
        <u/>
        <sz val="11"/>
        <color theme="1"/>
        <rFont val="Calibri"/>
        <family val="2"/>
        <scheme val="minor"/>
      </rPr>
      <t>to re-set the problem</t>
    </r>
  </si>
  <si>
    <t>Alter the inputs in the blue fields to answer Tasks ****</t>
  </si>
  <si>
    <t>Quadratic sequence</t>
  </si>
  <si>
    <t>Slide diagrams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</si>
</sst>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452]#,##0.00"/>
  </numFmts>
  <fonts count="8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>
      <alignment horizontal="right"/>
    </xf>
    <xf numFmtId="1" fontId="0" fillId="0" borderId="0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Janette's sales and</a:t>
            </a:r>
            <a:r>
              <a:rPr lang="en-US" sz="1800" baseline="0"/>
              <a:t> costs</a:t>
            </a:r>
            <a:endParaRPr lang="en-US" sz="1800"/>
          </a:p>
        </c:rich>
      </c:tx>
      <c:layout>
        <c:manualLayout>
          <c:xMode val="edge"/>
          <c:yMode val="edge"/>
          <c:x val="0.30748211268112036"/>
          <c:y val="3.3912366077954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51429187789884"/>
          <c:y val="0.18919396141722"/>
          <c:w val="0.83931246399078163"/>
          <c:h val="0.65454469233012536"/>
        </c:manualLayout>
      </c:layout>
      <c:lineChart>
        <c:grouping val="standard"/>
        <c:varyColors val="0"/>
        <c:ser>
          <c:idx val="0"/>
          <c:order val="0"/>
          <c:tx>
            <c:v>Sales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'Tasks 2 and 3'!$Q$6:$Q$19</c:f>
              <c:numCache>
                <c:formatCode>General</c:formatCode>
                <c:ptCount val="1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  <c:pt idx="7">
                  <c:v>200</c:v>
                </c:pt>
                <c:pt idx="8">
                  <c:v>225</c:v>
                </c:pt>
                <c:pt idx="9">
                  <c:v>250</c:v>
                </c:pt>
                <c:pt idx="10">
                  <c:v>275</c:v>
                </c:pt>
                <c:pt idx="11">
                  <c:v>300</c:v>
                </c:pt>
                <c:pt idx="12">
                  <c:v>325</c:v>
                </c:pt>
                <c:pt idx="13">
                  <c:v>350</c:v>
                </c:pt>
              </c:numCache>
            </c:numRef>
          </c:cat>
          <c:val>
            <c:numRef>
              <c:f>'Tasks 2 and 3'!$S$6:$S$19</c:f>
              <c:numCache>
                <c:formatCode>#,##0</c:formatCode>
                <c:ptCount val="14"/>
                <c:pt idx="0">
                  <c:v>80</c:v>
                </c:pt>
                <c:pt idx="1">
                  <c:v>160</c:v>
                </c:pt>
                <c:pt idx="2">
                  <c:v>240</c:v>
                </c:pt>
                <c:pt idx="3">
                  <c:v>320</c:v>
                </c:pt>
                <c:pt idx="4">
                  <c:v>400</c:v>
                </c:pt>
                <c:pt idx="5">
                  <c:v>480</c:v>
                </c:pt>
                <c:pt idx="6">
                  <c:v>560</c:v>
                </c:pt>
                <c:pt idx="7">
                  <c:v>640</c:v>
                </c:pt>
                <c:pt idx="8">
                  <c:v>720</c:v>
                </c:pt>
                <c:pt idx="9">
                  <c:v>800</c:v>
                </c:pt>
                <c:pt idx="10">
                  <c:v>880</c:v>
                </c:pt>
                <c:pt idx="11">
                  <c:v>960</c:v>
                </c:pt>
                <c:pt idx="12">
                  <c:v>1040</c:v>
                </c:pt>
                <c:pt idx="13">
                  <c:v>1120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A-4129-B2A4-A424CC0F0076}"/>
            </c:ext>
          </c:extLst>
        </c:ser>
        <c:ser>
          <c:idx val="1"/>
          <c:order val="1"/>
          <c:tx>
            <c:v>Variable costs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'Tasks 2 and 3'!$Q$6:$Q$19</c:f>
              <c:numCache>
                <c:formatCode>General</c:formatCode>
                <c:ptCount val="1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  <c:pt idx="7">
                  <c:v>200</c:v>
                </c:pt>
                <c:pt idx="8">
                  <c:v>225</c:v>
                </c:pt>
                <c:pt idx="9">
                  <c:v>250</c:v>
                </c:pt>
                <c:pt idx="10">
                  <c:v>275</c:v>
                </c:pt>
                <c:pt idx="11">
                  <c:v>300</c:v>
                </c:pt>
                <c:pt idx="12">
                  <c:v>325</c:v>
                </c:pt>
                <c:pt idx="13">
                  <c:v>350</c:v>
                </c:pt>
              </c:numCache>
            </c:numRef>
          </c:cat>
          <c:val>
            <c:numRef>
              <c:f>'Tasks 2 and 3'!$U$6:$U$19</c:f>
              <c:numCache>
                <c:formatCode>#,##0</c:formatCode>
                <c:ptCount val="14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FDA-4129-B2A4-A424CC0F0076}"/>
            </c:ext>
          </c:extLst>
        </c:ser>
        <c:ser>
          <c:idx val="2"/>
          <c:order val="2"/>
          <c:tx>
            <c:v>Fixed costs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'Tasks 2 and 3'!$Q$6:$Q$19</c:f>
              <c:numCache>
                <c:formatCode>General</c:formatCode>
                <c:ptCount val="1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  <c:pt idx="7">
                  <c:v>200</c:v>
                </c:pt>
                <c:pt idx="8">
                  <c:v>225</c:v>
                </c:pt>
                <c:pt idx="9">
                  <c:v>250</c:v>
                </c:pt>
                <c:pt idx="10">
                  <c:v>275</c:v>
                </c:pt>
                <c:pt idx="11">
                  <c:v>300</c:v>
                </c:pt>
                <c:pt idx="12">
                  <c:v>325</c:v>
                </c:pt>
                <c:pt idx="13">
                  <c:v>350</c:v>
                </c:pt>
              </c:numCache>
            </c:numRef>
          </c:cat>
          <c:val>
            <c:numRef>
              <c:f>'Tasks 2 and 3'!$W$6:$W$19</c:f>
              <c:numCache>
                <c:formatCode>General</c:formatCode>
                <c:ptCount val="1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FDA-4129-B2A4-A424CC0F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899016"/>
        <c:axId val="306898232"/>
      </c:lineChart>
      <c:catAx>
        <c:axId val="306899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number of BURGERs Sold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98232"/>
        <c:crosses val="autoZero"/>
        <c:auto val="1"/>
        <c:lblAlgn val="ctr"/>
        <c:lblOffset val="100"/>
        <c:noMultiLvlLbl val="0"/>
      </c:catAx>
      <c:valAx>
        <c:axId val="30689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sALES</a:t>
                </a:r>
                <a:r>
                  <a:rPr lang="en-US" sz="1400" baseline="0"/>
                  <a:t> AND COSTS (£)</a:t>
                </a:r>
                <a:endParaRPr 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9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Janette's profits</a:t>
            </a:r>
          </a:p>
        </c:rich>
      </c:tx>
      <c:layout>
        <c:manualLayout>
          <c:xMode val="edge"/>
          <c:yMode val="edge"/>
          <c:x val="0.38867543983197289"/>
          <c:y val="3.254054331120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16721080596633"/>
          <c:y val="0.17374999999999999"/>
          <c:w val="0.83931246399078163"/>
          <c:h val="0.65454469233012536"/>
        </c:manualLayout>
      </c:layout>
      <c:lineChart>
        <c:grouping val="standard"/>
        <c:varyColors val="0"/>
        <c:ser>
          <c:idx val="0"/>
          <c:order val="0"/>
          <c:tx>
            <c:v>Sales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'Tasks 2 and 3'!$Q$6:$Q$19</c:f>
              <c:numCache>
                <c:formatCode>General</c:formatCode>
                <c:ptCount val="14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  <c:pt idx="7">
                  <c:v>200</c:v>
                </c:pt>
                <c:pt idx="8">
                  <c:v>225</c:v>
                </c:pt>
                <c:pt idx="9">
                  <c:v>250</c:v>
                </c:pt>
                <c:pt idx="10">
                  <c:v>275</c:v>
                </c:pt>
                <c:pt idx="11">
                  <c:v>300</c:v>
                </c:pt>
                <c:pt idx="12">
                  <c:v>325</c:v>
                </c:pt>
                <c:pt idx="13">
                  <c:v>350</c:v>
                </c:pt>
              </c:numCache>
            </c:numRef>
          </c:cat>
          <c:val>
            <c:numRef>
              <c:f>'Tasks 2 and 3'!$S$6:$S$19</c:f>
              <c:numCache>
                <c:formatCode>#,##0</c:formatCode>
                <c:ptCount val="14"/>
                <c:pt idx="0">
                  <c:v>80</c:v>
                </c:pt>
                <c:pt idx="1">
                  <c:v>160</c:v>
                </c:pt>
                <c:pt idx="2">
                  <c:v>240</c:v>
                </c:pt>
                <c:pt idx="3">
                  <c:v>320</c:v>
                </c:pt>
                <c:pt idx="4">
                  <c:v>400</c:v>
                </c:pt>
                <c:pt idx="5">
                  <c:v>480</c:v>
                </c:pt>
                <c:pt idx="6">
                  <c:v>560</c:v>
                </c:pt>
                <c:pt idx="7">
                  <c:v>640</c:v>
                </c:pt>
                <c:pt idx="8">
                  <c:v>720</c:v>
                </c:pt>
                <c:pt idx="9">
                  <c:v>800</c:v>
                </c:pt>
                <c:pt idx="10">
                  <c:v>880</c:v>
                </c:pt>
                <c:pt idx="11">
                  <c:v>960</c:v>
                </c:pt>
                <c:pt idx="12">
                  <c:v>1040</c:v>
                </c:pt>
                <c:pt idx="13">
                  <c:v>1120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BA-4D22-B8A5-0D8CA95634F4}"/>
            </c:ext>
          </c:extLst>
        </c:ser>
        <c:ser>
          <c:idx val="3"/>
          <c:order val="1"/>
          <c:tx>
            <c:v>Profit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'Tasks 2 and 3'!$AC$6:$AC$19</c:f>
              <c:numCache>
                <c:formatCode>General</c:formatCode>
                <c:ptCount val="14"/>
                <c:pt idx="0">
                  <c:v>10.000000000000007</c:v>
                </c:pt>
                <c:pt idx="1">
                  <c:v>70.000000000000014</c:v>
                </c:pt>
                <c:pt idx="2">
                  <c:v>130.00000000000003</c:v>
                </c:pt>
                <c:pt idx="3">
                  <c:v>190.00000000000003</c:v>
                </c:pt>
                <c:pt idx="4">
                  <c:v>250.00000000000006</c:v>
                </c:pt>
                <c:pt idx="5">
                  <c:v>310.00000000000006</c:v>
                </c:pt>
                <c:pt idx="6">
                  <c:v>370.00000000000006</c:v>
                </c:pt>
                <c:pt idx="7">
                  <c:v>430.00000000000006</c:v>
                </c:pt>
                <c:pt idx="8">
                  <c:v>490.00000000000011</c:v>
                </c:pt>
                <c:pt idx="9">
                  <c:v>550.00000000000011</c:v>
                </c:pt>
                <c:pt idx="10">
                  <c:v>610.00000000000011</c:v>
                </c:pt>
                <c:pt idx="11">
                  <c:v>670.00000000000011</c:v>
                </c:pt>
                <c:pt idx="12">
                  <c:v>730.00000000000011</c:v>
                </c:pt>
                <c:pt idx="13">
                  <c:v>790.00000000000011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CBA-4D22-B8A5-0D8CA95634F4}"/>
            </c:ext>
          </c:extLst>
        </c:ser>
        <c:ser>
          <c:idx val="1"/>
          <c:order val="2"/>
          <c:tx>
            <c:v>Total costs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'Tasks 2 and 3'!$Y$6:$Y$19</c:f>
              <c:numCache>
                <c:formatCode>#,##0</c:formatCode>
                <c:ptCount val="14"/>
                <c:pt idx="0">
                  <c:v>70</c:v>
                </c:pt>
                <c:pt idx="1">
                  <c:v>90</c:v>
                </c:pt>
                <c:pt idx="2">
                  <c:v>110</c:v>
                </c:pt>
                <c:pt idx="3">
                  <c:v>130</c:v>
                </c:pt>
                <c:pt idx="4">
                  <c:v>150</c:v>
                </c:pt>
                <c:pt idx="5">
                  <c:v>170</c:v>
                </c:pt>
                <c:pt idx="6">
                  <c:v>190</c:v>
                </c:pt>
                <c:pt idx="7">
                  <c:v>210</c:v>
                </c:pt>
                <c:pt idx="8">
                  <c:v>230</c:v>
                </c:pt>
                <c:pt idx="9">
                  <c:v>250</c:v>
                </c:pt>
                <c:pt idx="10">
                  <c:v>270</c:v>
                </c:pt>
                <c:pt idx="11">
                  <c:v>290</c:v>
                </c:pt>
                <c:pt idx="12">
                  <c:v>310</c:v>
                </c:pt>
                <c:pt idx="13">
                  <c:v>330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CBA-4D22-B8A5-0D8CA9563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00136"/>
        <c:axId val="209354856"/>
      </c:lineChart>
      <c:catAx>
        <c:axId val="209700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</a:t>
                </a:r>
                <a:r>
                  <a:rPr lang="en-US" sz="1400" baseline="0"/>
                  <a:t> of </a:t>
                </a:r>
                <a:r>
                  <a:rPr lang="en-US" sz="1400"/>
                  <a:t>BURGERs Sold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4856"/>
        <c:crosses val="autoZero"/>
        <c:auto val="1"/>
        <c:lblAlgn val="ctr"/>
        <c:lblOffset val="100"/>
        <c:noMultiLvlLbl val="0"/>
      </c:catAx>
      <c:valAx>
        <c:axId val="20935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sALES, profits </a:t>
                </a:r>
                <a:r>
                  <a:rPr lang="en-US" sz="1400" baseline="0"/>
                  <a:t> AND total COSTS (£)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3948303246770981E-2"/>
              <c:y val="0.1440389785190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0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185206</xdr:rowOff>
    </xdr:from>
    <xdr:to>
      <xdr:col>10</xdr:col>
      <xdr:colOff>381000</xdr:colOff>
      <xdr:row>24</xdr:row>
      <xdr:rowOff>105833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5EEA92D9-4C62-4C56-A518-62919AE99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109007</xdr:colOff>
      <xdr:row>25</xdr:row>
      <xdr:rowOff>142875</xdr:rowOff>
    </xdr:from>
    <xdr:to>
      <xdr:col>12</xdr:col>
      <xdr:colOff>126999</xdr:colOff>
      <xdr:row>45</xdr:row>
      <xdr:rowOff>179917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D17FCF3-7238-4BC1-AED4-4B26881E4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</xdr:colOff>
      <xdr:row>7</xdr:row>
      <xdr:rowOff>33338</xdr:rowOff>
    </xdr:from>
    <xdr:to>
      <xdr:col>7</xdr:col>
      <xdr:colOff>47624</xdr:colOff>
      <xdr:row>7</xdr:row>
      <xdr:rowOff>171453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xmlns="" id="{D768CD28-35A5-45FD-80B1-81EC29926B92}"/>
            </a:ext>
          </a:extLst>
        </xdr:cNvPr>
        <xdr:cNvSpPr/>
      </xdr:nvSpPr>
      <xdr:spPr>
        <a:xfrm rot="5400000">
          <a:off x="3438523" y="1504952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114300</xdr:colOff>
      <xdr:row>7</xdr:row>
      <xdr:rowOff>28575</xdr:rowOff>
    </xdr:from>
    <xdr:to>
      <xdr:col>15</xdr:col>
      <xdr:colOff>14287</xdr:colOff>
      <xdr:row>7</xdr:row>
      <xdr:rowOff>166690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60EC5963-BCE9-4680-98FF-6E92B90FF00E}"/>
            </a:ext>
          </a:extLst>
        </xdr:cNvPr>
        <xdr:cNvSpPr/>
      </xdr:nvSpPr>
      <xdr:spPr>
        <a:xfrm rot="5400000">
          <a:off x="4852986" y="1500189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95250</xdr:colOff>
      <xdr:row>7</xdr:row>
      <xdr:rowOff>28575</xdr:rowOff>
    </xdr:from>
    <xdr:to>
      <xdr:col>18</xdr:col>
      <xdr:colOff>176212</xdr:colOff>
      <xdr:row>7</xdr:row>
      <xdr:rowOff>166690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xmlns="" id="{F32B419E-7C59-4519-A890-FD9C215546D2}"/>
            </a:ext>
          </a:extLst>
        </xdr:cNvPr>
        <xdr:cNvSpPr/>
      </xdr:nvSpPr>
      <xdr:spPr>
        <a:xfrm rot="5400000">
          <a:off x="5557836" y="1500189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152400</xdr:colOff>
      <xdr:row>9</xdr:row>
      <xdr:rowOff>19050</xdr:rowOff>
    </xdr:from>
    <xdr:to>
      <xdr:col>9</xdr:col>
      <xdr:colOff>52387</xdr:colOff>
      <xdr:row>9</xdr:row>
      <xdr:rowOff>157165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xmlns="" id="{254FF243-3A71-484C-9773-20A57CB67588}"/>
            </a:ext>
          </a:extLst>
        </xdr:cNvPr>
        <xdr:cNvSpPr/>
      </xdr:nvSpPr>
      <xdr:spPr>
        <a:xfrm rot="5400000">
          <a:off x="3805236" y="1871664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161925</xdr:colOff>
      <xdr:row>9</xdr:row>
      <xdr:rowOff>19050</xdr:rowOff>
    </xdr:from>
    <xdr:to>
      <xdr:col>13</xdr:col>
      <xdr:colOff>61912</xdr:colOff>
      <xdr:row>9</xdr:row>
      <xdr:rowOff>157165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xmlns="" id="{F460E730-EBDB-4EBC-A5A6-F1B6F912E277}"/>
            </a:ext>
          </a:extLst>
        </xdr:cNvPr>
        <xdr:cNvSpPr/>
      </xdr:nvSpPr>
      <xdr:spPr>
        <a:xfrm rot="5400000">
          <a:off x="4538661" y="1871664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142875</xdr:colOff>
      <xdr:row>9</xdr:row>
      <xdr:rowOff>19050</xdr:rowOff>
    </xdr:from>
    <xdr:to>
      <xdr:col>17</xdr:col>
      <xdr:colOff>42862</xdr:colOff>
      <xdr:row>9</xdr:row>
      <xdr:rowOff>157165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xmlns="" id="{3FC84F04-D4A1-400E-9B68-B711DD2D5DCE}"/>
            </a:ext>
          </a:extLst>
        </xdr:cNvPr>
        <xdr:cNvSpPr/>
      </xdr:nvSpPr>
      <xdr:spPr>
        <a:xfrm rot="5400000">
          <a:off x="5243511" y="1871664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161925</xdr:colOff>
      <xdr:row>7</xdr:row>
      <xdr:rowOff>28575</xdr:rowOff>
    </xdr:from>
    <xdr:to>
      <xdr:col>11</xdr:col>
      <xdr:colOff>61912</xdr:colOff>
      <xdr:row>7</xdr:row>
      <xdr:rowOff>166690</xdr:rowOff>
    </xdr:to>
    <xdr:sp macro="" textlink="">
      <xdr:nvSpPr>
        <xdr:cNvPr id="11" name="Right Brace 10">
          <a:extLst>
            <a:ext uri="{FF2B5EF4-FFF2-40B4-BE49-F238E27FC236}">
              <a16:creationId xmlns:a16="http://schemas.microsoft.com/office/drawing/2014/main" xmlns="" id="{97E55C2B-9329-4FE1-8105-32DDA38B0F9F}"/>
            </a:ext>
          </a:extLst>
        </xdr:cNvPr>
        <xdr:cNvSpPr/>
      </xdr:nvSpPr>
      <xdr:spPr>
        <a:xfrm rot="5400000">
          <a:off x="4176711" y="1500189"/>
          <a:ext cx="138115" cy="6238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4"/>
  <sheetViews>
    <sheetView tabSelected="1" zoomScale="90" zoomScaleNormal="90" workbookViewId="0">
      <selection activeCell="O19" sqref="O19"/>
    </sheetView>
  </sheetViews>
  <sheetFormatPr defaultRowHeight="15" x14ac:dyDescent="0.25"/>
  <cols>
    <col min="4" max="4" width="17.5703125" customWidth="1"/>
    <col min="17" max="17" width="12" style="14" customWidth="1"/>
    <col min="18" max="18" width="2.140625" style="14" customWidth="1"/>
    <col min="19" max="19" width="12.5703125" style="14" customWidth="1"/>
    <col min="20" max="20" width="2.42578125" style="14" customWidth="1"/>
    <col min="21" max="21" width="13.28515625" style="14" customWidth="1"/>
    <col min="22" max="22" width="2.5703125" style="14" customWidth="1"/>
    <col min="23" max="23" width="10.42578125" style="14" customWidth="1"/>
    <col min="24" max="24" width="3.140625" style="14" customWidth="1"/>
    <col min="25" max="25" width="11.28515625" style="14" customWidth="1"/>
    <col min="26" max="26" width="2.85546875" style="14" customWidth="1"/>
    <col min="27" max="27" width="13.5703125" style="14" customWidth="1"/>
    <col min="28" max="28" width="2.7109375" style="14" customWidth="1"/>
    <col min="29" max="29" width="9.5703125" style="14" customWidth="1"/>
  </cols>
  <sheetData>
    <row r="2" spans="3:29" ht="15.75" x14ac:dyDescent="0.25">
      <c r="C2" s="19" t="s">
        <v>26</v>
      </c>
    </row>
    <row r="5" spans="3:29" x14ac:dyDescent="0.25">
      <c r="Q5" s="21" t="s">
        <v>14</v>
      </c>
      <c r="S5" s="21" t="s">
        <v>16</v>
      </c>
      <c r="U5" s="21" t="s">
        <v>17</v>
      </c>
      <c r="W5" s="21" t="s">
        <v>19</v>
      </c>
      <c r="Y5" s="21" t="s">
        <v>18</v>
      </c>
      <c r="AA5" s="21" t="s">
        <v>15</v>
      </c>
      <c r="AC5" s="21" t="s">
        <v>4</v>
      </c>
    </row>
    <row r="6" spans="3:29" x14ac:dyDescent="0.25">
      <c r="Q6" s="14">
        <v>25</v>
      </c>
      <c r="S6" s="22">
        <f t="shared" ref="S6:S19" si="0">Q6*$U$26</f>
        <v>80</v>
      </c>
      <c r="U6" s="22">
        <f t="shared" ref="U6:U19" si="1">Q6*$U$27</f>
        <v>20</v>
      </c>
      <c r="W6" s="14">
        <v>50</v>
      </c>
      <c r="Y6" s="22">
        <f t="shared" ref="Y6:Y19" si="2">U6+W6</f>
        <v>70</v>
      </c>
      <c r="AA6" s="14">
        <f t="shared" ref="AA6:AA19" si="3">($U$26-$U$27)*Q6</f>
        <v>60.000000000000007</v>
      </c>
      <c r="AC6" s="14">
        <f t="shared" ref="AC6:AC19" si="4">AA6-W6</f>
        <v>10.000000000000007</v>
      </c>
    </row>
    <row r="7" spans="3:29" x14ac:dyDescent="0.25">
      <c r="Q7" s="14">
        <f>Q6+25</f>
        <v>50</v>
      </c>
      <c r="S7" s="22">
        <f t="shared" si="0"/>
        <v>160</v>
      </c>
      <c r="U7" s="22">
        <f t="shared" si="1"/>
        <v>40</v>
      </c>
      <c r="W7" s="14">
        <v>50</v>
      </c>
      <c r="Y7" s="22">
        <f t="shared" si="2"/>
        <v>90</v>
      </c>
      <c r="AA7" s="14">
        <f t="shared" si="3"/>
        <v>120.00000000000001</v>
      </c>
      <c r="AC7" s="14">
        <f t="shared" si="4"/>
        <v>70.000000000000014</v>
      </c>
    </row>
    <row r="8" spans="3:29" x14ac:dyDescent="0.25">
      <c r="Q8" s="14">
        <f t="shared" ref="Q8:Q19" si="5">Q7+25</f>
        <v>75</v>
      </c>
      <c r="S8" s="22">
        <f t="shared" si="0"/>
        <v>240</v>
      </c>
      <c r="U8" s="22">
        <f t="shared" si="1"/>
        <v>60</v>
      </c>
      <c r="W8" s="14">
        <v>50</v>
      </c>
      <c r="Y8" s="22">
        <f t="shared" si="2"/>
        <v>110</v>
      </c>
      <c r="AA8" s="14">
        <f t="shared" si="3"/>
        <v>180.00000000000003</v>
      </c>
      <c r="AC8" s="14">
        <f t="shared" si="4"/>
        <v>130.00000000000003</v>
      </c>
    </row>
    <row r="9" spans="3:29" x14ac:dyDescent="0.25">
      <c r="Q9" s="14">
        <f t="shared" si="5"/>
        <v>100</v>
      </c>
      <c r="S9" s="22">
        <f t="shared" si="0"/>
        <v>320</v>
      </c>
      <c r="U9" s="22">
        <f t="shared" si="1"/>
        <v>80</v>
      </c>
      <c r="W9" s="14">
        <v>50</v>
      </c>
      <c r="Y9" s="22">
        <f t="shared" si="2"/>
        <v>130</v>
      </c>
      <c r="AA9" s="14">
        <f t="shared" si="3"/>
        <v>240.00000000000003</v>
      </c>
      <c r="AC9" s="14">
        <f t="shared" si="4"/>
        <v>190.00000000000003</v>
      </c>
    </row>
    <row r="10" spans="3:29" x14ac:dyDescent="0.25">
      <c r="Q10" s="14">
        <f t="shared" si="5"/>
        <v>125</v>
      </c>
      <c r="S10" s="22">
        <f t="shared" si="0"/>
        <v>400</v>
      </c>
      <c r="U10" s="22">
        <f t="shared" si="1"/>
        <v>100</v>
      </c>
      <c r="W10" s="14">
        <v>50</v>
      </c>
      <c r="Y10" s="22">
        <f t="shared" si="2"/>
        <v>150</v>
      </c>
      <c r="AA10" s="14">
        <f t="shared" si="3"/>
        <v>300.00000000000006</v>
      </c>
      <c r="AC10" s="14">
        <f t="shared" si="4"/>
        <v>250.00000000000006</v>
      </c>
    </row>
    <row r="11" spans="3:29" x14ac:dyDescent="0.25">
      <c r="Q11" s="14">
        <f t="shared" si="5"/>
        <v>150</v>
      </c>
      <c r="S11" s="22">
        <f t="shared" si="0"/>
        <v>480</v>
      </c>
      <c r="U11" s="22">
        <f t="shared" si="1"/>
        <v>120</v>
      </c>
      <c r="W11" s="14">
        <v>50</v>
      </c>
      <c r="Y11" s="22">
        <f t="shared" si="2"/>
        <v>170</v>
      </c>
      <c r="AA11" s="14">
        <f t="shared" si="3"/>
        <v>360.00000000000006</v>
      </c>
      <c r="AC11" s="14">
        <f t="shared" si="4"/>
        <v>310.00000000000006</v>
      </c>
    </row>
    <row r="12" spans="3:29" x14ac:dyDescent="0.25">
      <c r="Q12" s="14">
        <f t="shared" si="5"/>
        <v>175</v>
      </c>
      <c r="S12" s="22">
        <f t="shared" si="0"/>
        <v>560</v>
      </c>
      <c r="U12" s="22">
        <f t="shared" si="1"/>
        <v>140</v>
      </c>
      <c r="W12" s="14">
        <v>50</v>
      </c>
      <c r="Y12" s="22">
        <f t="shared" si="2"/>
        <v>190</v>
      </c>
      <c r="AA12" s="14">
        <f t="shared" si="3"/>
        <v>420.00000000000006</v>
      </c>
      <c r="AC12" s="14">
        <f t="shared" si="4"/>
        <v>370.00000000000006</v>
      </c>
    </row>
    <row r="13" spans="3:29" x14ac:dyDescent="0.25">
      <c r="Q13" s="14">
        <f t="shared" si="5"/>
        <v>200</v>
      </c>
      <c r="S13" s="22">
        <f t="shared" si="0"/>
        <v>640</v>
      </c>
      <c r="U13" s="22">
        <f t="shared" si="1"/>
        <v>160</v>
      </c>
      <c r="W13" s="14">
        <v>50</v>
      </c>
      <c r="Y13" s="22">
        <f t="shared" si="2"/>
        <v>210</v>
      </c>
      <c r="AA13" s="14">
        <f t="shared" si="3"/>
        <v>480.00000000000006</v>
      </c>
      <c r="AC13" s="14">
        <f t="shared" si="4"/>
        <v>430.00000000000006</v>
      </c>
    </row>
    <row r="14" spans="3:29" x14ac:dyDescent="0.25">
      <c r="Q14" s="14">
        <f t="shared" si="5"/>
        <v>225</v>
      </c>
      <c r="S14" s="22">
        <f t="shared" si="0"/>
        <v>720</v>
      </c>
      <c r="U14" s="22">
        <f t="shared" si="1"/>
        <v>180</v>
      </c>
      <c r="W14" s="14">
        <v>50</v>
      </c>
      <c r="Y14" s="22">
        <f t="shared" si="2"/>
        <v>230</v>
      </c>
      <c r="AA14" s="14">
        <f t="shared" si="3"/>
        <v>540.00000000000011</v>
      </c>
      <c r="AC14" s="14">
        <f t="shared" si="4"/>
        <v>490.00000000000011</v>
      </c>
    </row>
    <row r="15" spans="3:29" x14ac:dyDescent="0.25">
      <c r="Q15" s="14">
        <f t="shared" si="5"/>
        <v>250</v>
      </c>
      <c r="S15" s="22">
        <f t="shared" si="0"/>
        <v>800</v>
      </c>
      <c r="U15" s="22">
        <f t="shared" si="1"/>
        <v>200</v>
      </c>
      <c r="W15" s="14">
        <v>50</v>
      </c>
      <c r="Y15" s="22">
        <f t="shared" si="2"/>
        <v>250</v>
      </c>
      <c r="AA15" s="14">
        <f t="shared" si="3"/>
        <v>600.00000000000011</v>
      </c>
      <c r="AC15" s="14">
        <f t="shared" si="4"/>
        <v>550.00000000000011</v>
      </c>
    </row>
    <row r="16" spans="3:29" x14ac:dyDescent="0.25">
      <c r="Q16" s="14">
        <f t="shared" si="5"/>
        <v>275</v>
      </c>
      <c r="S16" s="22">
        <f t="shared" si="0"/>
        <v>880</v>
      </c>
      <c r="U16" s="22">
        <f t="shared" si="1"/>
        <v>220</v>
      </c>
      <c r="W16" s="14">
        <v>50</v>
      </c>
      <c r="Y16" s="22">
        <f t="shared" si="2"/>
        <v>270</v>
      </c>
      <c r="AA16" s="14">
        <f t="shared" si="3"/>
        <v>660.00000000000011</v>
      </c>
      <c r="AC16" s="14">
        <f t="shared" si="4"/>
        <v>610.00000000000011</v>
      </c>
    </row>
    <row r="17" spans="1:29" x14ac:dyDescent="0.25">
      <c r="Q17" s="14">
        <f t="shared" si="5"/>
        <v>300</v>
      </c>
      <c r="S17" s="22">
        <f t="shared" si="0"/>
        <v>960</v>
      </c>
      <c r="U17" s="22">
        <f t="shared" si="1"/>
        <v>240</v>
      </c>
      <c r="W17" s="14">
        <v>50</v>
      </c>
      <c r="Y17" s="22">
        <f t="shared" si="2"/>
        <v>290</v>
      </c>
      <c r="AA17" s="14">
        <f t="shared" si="3"/>
        <v>720.00000000000011</v>
      </c>
      <c r="AC17" s="14">
        <f t="shared" si="4"/>
        <v>670.00000000000011</v>
      </c>
    </row>
    <row r="18" spans="1:29" x14ac:dyDescent="0.25">
      <c r="Q18" s="14">
        <f t="shared" si="5"/>
        <v>325</v>
      </c>
      <c r="S18" s="22">
        <f t="shared" si="0"/>
        <v>1040</v>
      </c>
      <c r="U18" s="22">
        <f t="shared" si="1"/>
        <v>260</v>
      </c>
      <c r="W18" s="14">
        <v>50</v>
      </c>
      <c r="Y18" s="22">
        <f t="shared" si="2"/>
        <v>310</v>
      </c>
      <c r="AA18" s="14">
        <f t="shared" si="3"/>
        <v>780.00000000000011</v>
      </c>
      <c r="AC18" s="14">
        <f t="shared" si="4"/>
        <v>730.00000000000011</v>
      </c>
    </row>
    <row r="19" spans="1:29" x14ac:dyDescent="0.25">
      <c r="Q19" s="14">
        <f t="shared" si="5"/>
        <v>350</v>
      </c>
      <c r="S19" s="22">
        <f t="shared" si="0"/>
        <v>1120</v>
      </c>
      <c r="U19" s="22">
        <f t="shared" si="1"/>
        <v>280</v>
      </c>
      <c r="W19" s="14">
        <v>50</v>
      </c>
      <c r="Y19" s="22">
        <f t="shared" si="2"/>
        <v>330</v>
      </c>
      <c r="AA19" s="14">
        <f t="shared" si="3"/>
        <v>840.00000000000011</v>
      </c>
      <c r="AC19" s="14">
        <f t="shared" si="4"/>
        <v>790.00000000000011</v>
      </c>
    </row>
    <row r="20" spans="1:29" x14ac:dyDescent="0.25">
      <c r="A20" s="6"/>
      <c r="B20" s="6"/>
    </row>
    <row r="21" spans="1:29" x14ac:dyDescent="0.25">
      <c r="A21" s="6"/>
      <c r="B21" s="6"/>
    </row>
    <row r="22" spans="1:29" x14ac:dyDescent="0.25">
      <c r="A22" s="6"/>
      <c r="B22" s="6"/>
    </row>
    <row r="23" spans="1:29" x14ac:dyDescent="0.25">
      <c r="A23" s="6"/>
      <c r="B23" s="6"/>
    </row>
    <row r="24" spans="1:29" x14ac:dyDescent="0.25">
      <c r="A24" s="6"/>
      <c r="B24" s="6"/>
      <c r="R24" s="9" t="s">
        <v>24</v>
      </c>
      <c r="S24"/>
      <c r="T24"/>
      <c r="U24"/>
      <c r="V24"/>
      <c r="W24"/>
      <c r="X24"/>
      <c r="Y24"/>
      <c r="Z24"/>
      <c r="AA24"/>
    </row>
    <row r="25" spans="1:29" x14ac:dyDescent="0.25">
      <c r="A25" s="6"/>
      <c r="B25" s="6"/>
      <c r="R25"/>
      <c r="S25"/>
      <c r="T25"/>
      <c r="U25"/>
      <c r="V25"/>
      <c r="W25"/>
      <c r="X25"/>
      <c r="Y25"/>
      <c r="Z25"/>
      <c r="AA25"/>
    </row>
    <row r="26" spans="1:29" x14ac:dyDescent="0.25">
      <c r="A26" s="6"/>
      <c r="B26" s="6"/>
      <c r="R26" t="s">
        <v>0</v>
      </c>
      <c r="S26"/>
      <c r="T26"/>
      <c r="U26" s="1">
        <v>3.2</v>
      </c>
      <c r="V26"/>
      <c r="W26" s="23" t="s">
        <v>23</v>
      </c>
      <c r="X26"/>
      <c r="Y26"/>
      <c r="Z26"/>
      <c r="AA26"/>
    </row>
    <row r="27" spans="1:29" x14ac:dyDescent="0.25">
      <c r="A27" s="6"/>
      <c r="B27" s="6"/>
      <c r="R27" t="s">
        <v>1</v>
      </c>
      <c r="S27"/>
      <c r="T27"/>
      <c r="U27" s="1">
        <v>0.8</v>
      </c>
      <c r="V27"/>
      <c r="W27"/>
      <c r="X27"/>
      <c r="Y27"/>
      <c r="Z27"/>
      <c r="AA27"/>
    </row>
    <row r="28" spans="1:29" x14ac:dyDescent="0.25">
      <c r="A28" s="6"/>
      <c r="B28" s="6"/>
      <c r="R28" t="s">
        <v>2</v>
      </c>
      <c r="S28"/>
      <c r="T28"/>
      <c r="U28" s="2">
        <v>185</v>
      </c>
      <c r="V28"/>
      <c r="W28"/>
      <c r="X28"/>
      <c r="Y28"/>
      <c r="Z28"/>
      <c r="AA28"/>
    </row>
    <row r="29" spans="1:29" x14ac:dyDescent="0.25">
      <c r="R29" t="s">
        <v>3</v>
      </c>
      <c r="S29"/>
      <c r="T29"/>
      <c r="U29" s="1">
        <v>444</v>
      </c>
      <c r="V29"/>
      <c r="W29"/>
      <c r="X29"/>
      <c r="Y29"/>
      <c r="Z29"/>
      <c r="AA29"/>
    </row>
    <row r="30" spans="1:29" x14ac:dyDescent="0.25">
      <c r="R30" t="s">
        <v>20</v>
      </c>
      <c r="S30"/>
      <c r="T30"/>
      <c r="U30" s="2">
        <v>3</v>
      </c>
      <c r="V30"/>
      <c r="W30"/>
      <c r="X30"/>
      <c r="Y30"/>
      <c r="Z30"/>
      <c r="AA30"/>
    </row>
    <row r="31" spans="1:29" x14ac:dyDescent="0.25">
      <c r="R31"/>
      <c r="S31"/>
      <c r="T31"/>
      <c r="U31" s="1"/>
      <c r="V31"/>
      <c r="W31"/>
      <c r="X31"/>
      <c r="Y31"/>
      <c r="Z31"/>
      <c r="AA31"/>
    </row>
    <row r="32" spans="1:29" x14ac:dyDescent="0.25">
      <c r="R32"/>
      <c r="S32"/>
      <c r="T32"/>
      <c r="U32" s="1"/>
      <c r="V32"/>
      <c r="W32"/>
      <c r="X32"/>
      <c r="Y32"/>
      <c r="Z32"/>
      <c r="AA32"/>
    </row>
    <row r="33" spans="3:27" x14ac:dyDescent="0.25">
      <c r="R33"/>
      <c r="S33"/>
      <c r="T33"/>
      <c r="U33" s="5" t="s">
        <v>5</v>
      </c>
      <c r="V33"/>
      <c r="W33"/>
      <c r="X33"/>
      <c r="Y33"/>
      <c r="Z33"/>
      <c r="AA33"/>
    </row>
    <row r="34" spans="3:27" x14ac:dyDescent="0.25">
      <c r="R34" t="s">
        <v>16</v>
      </c>
      <c r="S34"/>
      <c r="T34" s="3"/>
      <c r="U34" s="3">
        <f>$U$26*$U$28*$U$30</f>
        <v>1776</v>
      </c>
      <c r="V34"/>
      <c r="W34"/>
      <c r="X34"/>
      <c r="Y34"/>
      <c r="Z34"/>
      <c r="AA34"/>
    </row>
    <row r="35" spans="3:27" x14ac:dyDescent="0.25">
      <c r="R35" t="s">
        <v>21</v>
      </c>
      <c r="S35"/>
      <c r="T35" s="3"/>
      <c r="U35" s="3">
        <f>-$U$27*$U$28*$U$30</f>
        <v>-444</v>
      </c>
      <c r="V35"/>
      <c r="W35"/>
      <c r="X35"/>
      <c r="Y35"/>
      <c r="Z35"/>
      <c r="AA35"/>
    </row>
    <row r="36" spans="3:27" x14ac:dyDescent="0.25">
      <c r="R36" t="s">
        <v>22</v>
      </c>
      <c r="S36"/>
      <c r="T36"/>
      <c r="U36" s="4">
        <f>-$U$29*$U$30</f>
        <v>-1332</v>
      </c>
      <c r="V36"/>
      <c r="W36"/>
      <c r="X36"/>
      <c r="Y36"/>
      <c r="Z36"/>
      <c r="AA36"/>
    </row>
    <row r="37" spans="3:27" x14ac:dyDescent="0.25">
      <c r="R37" t="s">
        <v>4</v>
      </c>
      <c r="S37"/>
      <c r="T37" s="3"/>
      <c r="U37" s="4">
        <f>SUM(U34:U36)</f>
        <v>0</v>
      </c>
      <c r="V37"/>
      <c r="W37"/>
      <c r="X37"/>
      <c r="Y37"/>
      <c r="Z37"/>
      <c r="AA37"/>
    </row>
    <row r="38" spans="3:27" x14ac:dyDescent="0.25">
      <c r="R38"/>
      <c r="S38"/>
      <c r="T38"/>
      <c r="U38"/>
      <c r="V38"/>
      <c r="W38"/>
      <c r="X38"/>
      <c r="Y38"/>
      <c r="Z38"/>
      <c r="AA38"/>
    </row>
    <row r="40" spans="3:27" x14ac:dyDescent="0.25">
      <c r="C40" s="10"/>
      <c r="D40" s="6"/>
      <c r="E40" s="6"/>
      <c r="F40" s="6"/>
      <c r="G40" s="6"/>
      <c r="P40" s="11"/>
    </row>
    <row r="41" spans="3:27" x14ac:dyDescent="0.25">
      <c r="C41" s="6"/>
      <c r="D41" s="6"/>
      <c r="E41" s="6"/>
      <c r="F41" s="7"/>
      <c r="G41" s="6"/>
    </row>
    <row r="42" spans="3:27" x14ac:dyDescent="0.25">
      <c r="C42" s="6"/>
      <c r="D42" s="6"/>
      <c r="E42" s="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</row>
    <row r="43" spans="3:27" x14ac:dyDescent="0.25">
      <c r="C43" s="6"/>
      <c r="D43" s="6"/>
      <c r="E43" s="8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3:27" x14ac:dyDescent="0.25">
      <c r="C44" s="6"/>
      <c r="D44" s="6"/>
      <c r="E44" s="6"/>
      <c r="F44" s="12"/>
      <c r="G44" s="12"/>
      <c r="H44" s="13"/>
      <c r="I44" s="13"/>
      <c r="J44" s="13"/>
      <c r="K44" s="13"/>
      <c r="L44" s="13"/>
      <c r="M44" s="13"/>
      <c r="N44" s="13"/>
      <c r="O44" s="13"/>
      <c r="P44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workbookViewId="0">
      <selection activeCell="A26" sqref="A26"/>
    </sheetView>
  </sheetViews>
  <sheetFormatPr defaultRowHeight="15" x14ac:dyDescent="0.25"/>
  <cols>
    <col min="4" max="20" width="2.7109375" customWidth="1"/>
  </cols>
  <sheetData>
    <row r="2" spans="2:20" ht="18.75" x14ac:dyDescent="0.3">
      <c r="B2" s="20" t="s">
        <v>25</v>
      </c>
    </row>
    <row r="7" spans="2:20" x14ac:dyDescent="0.25">
      <c r="B7" s="16" t="s">
        <v>11</v>
      </c>
      <c r="C7" s="16"/>
      <c r="D7" s="17">
        <v>0</v>
      </c>
      <c r="E7" s="17"/>
      <c r="F7" s="17"/>
      <c r="G7" s="17"/>
      <c r="H7" s="17">
        <v>3</v>
      </c>
      <c r="I7" s="17"/>
      <c r="J7" s="17"/>
      <c r="K7" s="17"/>
      <c r="L7" s="17">
        <v>8</v>
      </c>
      <c r="M7" s="17"/>
      <c r="N7" s="17"/>
      <c r="O7" s="17"/>
      <c r="P7" s="17">
        <v>15</v>
      </c>
      <c r="Q7" s="17"/>
      <c r="R7" s="17"/>
      <c r="S7" s="17"/>
      <c r="T7" s="17">
        <v>24</v>
      </c>
    </row>
    <row r="8" spans="2:20" x14ac:dyDescent="0.25"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2:20" x14ac:dyDescent="0.25">
      <c r="B9" s="16" t="s">
        <v>12</v>
      </c>
      <c r="C9" s="16"/>
      <c r="D9" s="18"/>
      <c r="E9" s="17"/>
      <c r="F9" s="18" t="s">
        <v>6</v>
      </c>
      <c r="G9" s="18"/>
      <c r="H9" s="18"/>
      <c r="I9" s="17"/>
      <c r="J9" s="18" t="s">
        <v>7</v>
      </c>
      <c r="K9" s="17"/>
      <c r="L9" s="17"/>
      <c r="M9" s="17"/>
      <c r="N9" s="18" t="s">
        <v>8</v>
      </c>
      <c r="O9" s="17"/>
      <c r="P9" s="17"/>
      <c r="Q9" s="17"/>
      <c r="R9" s="18" t="s">
        <v>9</v>
      </c>
      <c r="S9" s="17"/>
      <c r="T9" s="17"/>
    </row>
    <row r="10" spans="2:20" x14ac:dyDescent="0.25">
      <c r="B10" s="16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x14ac:dyDescent="0.25">
      <c r="B11" s="16" t="s">
        <v>13</v>
      </c>
      <c r="C11" s="16"/>
      <c r="D11" s="17"/>
      <c r="E11" s="17"/>
      <c r="F11" s="17"/>
      <c r="G11" s="16"/>
      <c r="H11" s="18" t="s">
        <v>10</v>
      </c>
      <c r="I11" s="17"/>
      <c r="J11" s="17"/>
      <c r="K11" s="16"/>
      <c r="L11" s="18" t="s">
        <v>10</v>
      </c>
      <c r="M11" s="17"/>
      <c r="N11" s="17"/>
      <c r="O11" s="16"/>
      <c r="P11" s="18" t="s">
        <v>10</v>
      </c>
      <c r="Q11" s="17"/>
      <c r="R11" s="17"/>
      <c r="S11" s="16"/>
      <c r="T11" s="18"/>
    </row>
    <row r="12" spans="2:20" x14ac:dyDescent="0.25">
      <c r="D12" s="14"/>
      <c r="E12" s="14"/>
      <c r="F12" s="14"/>
      <c r="G12" s="14"/>
      <c r="H12" s="14"/>
    </row>
    <row r="13" spans="2:20" x14ac:dyDescent="0.25">
      <c r="D13" s="14"/>
      <c r="E13" s="15"/>
      <c r="F13" s="15"/>
      <c r="G13" s="15"/>
      <c r="H13" s="14"/>
    </row>
  </sheetData>
  <pageMargins left="0.7" right="0.7" top="0.75" bottom="0.75" header="0.3" footer="0.3"/>
  <pageSetup paperSize="9" orientation="portrait" r:id="rId1"/>
  <ignoredErrors>
    <ignoredError sqref="F9 R9 N9 J9 H11 L11 P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Tasks 2 and 3</vt:lpstr>
      <vt:lpstr>Quadratic sequence diagram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2017-08-24T07:56:29Z</dcterms:created>
  <dcterms:modified xsi:type="dcterms:W3CDTF">2019-05-01T09:39:49Z</dcterms:modified>
</cp:coreProperties>
</file>