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30" windowHeight="7125" firstSheet="1" activeTab="2"/>
  </bookViews>
  <sheets>
    <sheet name="Task 1" sheetId="6" r:id="rId1"/>
    <sheet name="Task 2" sheetId="3" r:id="rId2"/>
    <sheet name="Task 3" sheetId="4" r:id="rId3"/>
    <sheet name="Task 4" sheetId="5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F47" i="3" l="1"/>
  <c r="F42" i="3" l="1"/>
  <c r="F36" i="3" l="1"/>
  <c r="F21" i="3" l="1"/>
  <c r="E22" i="3" s="1"/>
  <c r="E17" i="3"/>
  <c r="E16" i="3"/>
  <c r="F23" i="3" l="1"/>
  <c r="F24" i="3"/>
  <c r="F26" i="3"/>
  <c r="F25" i="3"/>
  <c r="E18" i="3"/>
  <c r="F27" i="3" l="1"/>
  <c r="F28" i="3" l="1"/>
  <c r="F29" i="3"/>
</calcChain>
</file>

<file path=xl/sharedStrings.xml><?xml version="1.0" encoding="utf-8"?>
<sst xmlns="http://schemas.openxmlformats.org/spreadsheetml/2006/main" count="96" uniqueCount="91">
  <si>
    <t>£</t>
  </si>
  <si>
    <t>TASK 2</t>
  </si>
  <si>
    <t>Option 1</t>
  </si>
  <si>
    <t xml:space="preserve">Discount (5% x £2700) = </t>
  </si>
  <si>
    <t>Option 2:</t>
  </si>
  <si>
    <t>Initial instalment (1/4 x £2700)</t>
  </si>
  <si>
    <t>Four equal instalments = (2025/4) =</t>
  </si>
  <si>
    <t>Option 3</t>
  </si>
  <si>
    <t>Remaining balance = (2700-675) =</t>
  </si>
  <si>
    <t>Basic cost</t>
  </si>
  <si>
    <t>At the restaurant</t>
  </si>
  <si>
    <t>Problem 1</t>
  </si>
  <si>
    <t>The total bill of €120 is going to be divided in the proportions 4:2</t>
  </si>
  <si>
    <t>Problem 2</t>
  </si>
  <si>
    <t>The total bill of €120 is now going to be divided by 5½ + 2 = 7½ or 7.5</t>
  </si>
  <si>
    <t>Dividing the total bill in this way produces €120 / 7.5 = €16</t>
  </si>
  <si>
    <t>The remaining bill will be 5.5 x 16 = €88.</t>
  </si>
  <si>
    <t>The bill for Reena and Surayi will be 2 x 16 = €32.</t>
  </si>
  <si>
    <t>The bill for Reena and Surayi will be 2 x 20 = €40.</t>
  </si>
  <si>
    <t>Problem 3</t>
  </si>
  <si>
    <t>Learning point: note that the proportions do not have to add up to the number of people.</t>
  </si>
  <si>
    <t>Problem 4</t>
  </si>
  <si>
    <t xml:space="preserve">One glass of wine at the restaurant costs €4/2 = €2. </t>
  </si>
  <si>
    <t>The wine is more expensive in Spain compared to the UK.</t>
  </si>
  <si>
    <r>
      <t xml:space="preserve">Work out percentage </t>
    </r>
    <r>
      <rPr>
        <i/>
        <u/>
        <sz val="9"/>
        <color theme="1"/>
        <rFont val="Arial"/>
        <family val="2"/>
      </rPr>
      <t xml:space="preserve">increases </t>
    </r>
    <r>
      <rPr>
        <i/>
        <sz val="9"/>
        <color theme="1"/>
        <rFont val="Arial"/>
        <family val="2"/>
      </rPr>
      <t>and decreases</t>
    </r>
  </si>
  <si>
    <r>
      <t xml:space="preserve">Calculate using </t>
    </r>
    <r>
      <rPr>
        <i/>
        <u/>
        <sz val="9"/>
        <color theme="1"/>
        <rFont val="Arial"/>
        <family val="2"/>
      </rPr>
      <t xml:space="preserve">fractions </t>
    </r>
    <r>
      <rPr>
        <i/>
        <sz val="9"/>
        <color theme="1"/>
        <rFont val="Arial"/>
        <family val="2"/>
      </rPr>
      <t xml:space="preserve">and </t>
    </r>
    <r>
      <rPr>
        <i/>
        <u/>
        <sz val="9"/>
        <color theme="1"/>
        <rFont val="Arial"/>
        <family val="2"/>
      </rPr>
      <t>percentages</t>
    </r>
  </si>
  <si>
    <r>
      <t xml:space="preserve">Calculate using fractions and </t>
    </r>
    <r>
      <rPr>
        <i/>
        <u/>
        <sz val="9"/>
        <color theme="1"/>
        <rFont val="Arial"/>
        <family val="2"/>
      </rPr>
      <t>percentages</t>
    </r>
  </si>
  <si>
    <t>TASK 1</t>
  </si>
  <si>
    <t>Find quantities using ratios</t>
  </si>
  <si>
    <t>Solve problems using ratios</t>
  </si>
  <si>
    <t>Convert between currencies and measures</t>
  </si>
  <si>
    <t>Buying 6 glasses of wine individually would cost 6 x €2 = €12.</t>
  </si>
  <si>
    <t>The cost of the restaurant wine is €11. Converting this</t>
  </si>
  <si>
    <t xml:space="preserve">The difference in costs betweent the two wines is £9.40 - £8.25 = £1.15. </t>
  </si>
  <si>
    <t>The difference or increase in cost is £1.15 / £8.25 = 14%.</t>
  </si>
  <si>
    <t>This is more expensive than buying the whole bottle at €11.</t>
  </si>
  <si>
    <t>into £ is €11/1.17 = £9.40. The cost of wine in the UK is £8.25.</t>
  </si>
  <si>
    <t>Recognise and use direct proportion</t>
  </si>
  <si>
    <r>
      <t>Work out percentage increases and</t>
    </r>
    <r>
      <rPr>
        <i/>
        <u/>
        <sz val="9"/>
        <color theme="1"/>
        <rFont val="Arial"/>
        <family val="2"/>
      </rPr>
      <t>decreases</t>
    </r>
  </si>
  <si>
    <t>Add, subtract, multiply and divide fractions and mixed numbers</t>
  </si>
  <si>
    <t>Returning home</t>
  </si>
  <si>
    <t>The current proportions of weight are 23.3 : 18.0</t>
  </si>
  <si>
    <t>Re-allocating 2kg of the souvenirs from the heavier to the</t>
  </si>
  <si>
    <t>lighter item to use the maximum free allowance of 20kg</t>
  </si>
  <si>
    <t>The first item of luggage is still overweight by</t>
  </si>
  <si>
    <t xml:space="preserve">Maya’s mum decides to re-allocate some of the souvenirs </t>
  </si>
  <si>
    <t xml:space="preserve">from the heavy suitcase to the lighter one. </t>
  </si>
  <si>
    <t>For luggage over the 20kg limit, the charge is €5 per kg or each part of a kg.</t>
  </si>
  <si>
    <t xml:space="preserve">Airlines charge for carrying extra luggage on their flights. </t>
  </si>
  <si>
    <t xml:space="preserve">than when they first arrived. </t>
  </si>
  <si>
    <t xml:space="preserve">bought so many souvenirs that they are returning home with more items in the luggage </t>
  </si>
  <si>
    <t xml:space="preserve">Maya’s mum tries to check-in their two suitcases at the airport check-in desk. </t>
  </si>
  <si>
    <t xml:space="preserve">The first suitcase weighs 23.3kg. The second suitcase weighs 18kg. They have </t>
  </si>
  <si>
    <t>The suitcases are weighed to see if they meet the 20kg limit for each suitcase.</t>
  </si>
  <si>
    <t>Compare ratios</t>
  </si>
  <si>
    <t>Find quantities from ratios</t>
  </si>
  <si>
    <t xml:space="preserve">       £</t>
  </si>
  <si>
    <t xml:space="preserve">        £</t>
  </si>
  <si>
    <t>Additional charge of 1% of basic holiday cost</t>
  </si>
  <si>
    <t>Basic holiday cost</t>
  </si>
  <si>
    <t>Less initial deposit</t>
  </si>
  <si>
    <t>Remaining balance</t>
  </si>
  <si>
    <t>Cost</t>
  </si>
  <si>
    <t>Additional charge of 3% of remaining balance</t>
  </si>
  <si>
    <t>Basic holiday cost for 4 people:</t>
  </si>
  <si>
    <t>Not required</t>
  </si>
  <si>
    <t>21.3 : 20.</t>
  </si>
  <si>
    <t>Additional charge calculation</t>
  </si>
  <si>
    <t>Total holiday cost</t>
  </si>
  <si>
    <t>Additional 3% charge</t>
  </si>
  <si>
    <t>The quick way to see the solution to this problem is simply to say</t>
  </si>
  <si>
    <t>that the overall cost of the holiday is going to be:</t>
  </si>
  <si>
    <t>£2700 x 1.01 = £2727</t>
  </si>
  <si>
    <t xml:space="preserve">Working out the schedule of payments will help inform other aspects </t>
  </si>
  <si>
    <t>of the decision about which way to pay for the holiday.</t>
  </si>
  <si>
    <t>Payment schedule:</t>
  </si>
  <si>
    <t xml:space="preserve">    immediate payment</t>
  </si>
  <si>
    <t xml:space="preserve">    balance 6 weeks before holiday</t>
  </si>
  <si>
    <t>TASKS 3a and 3b</t>
  </si>
  <si>
    <t xml:space="preserve">The sterling cost of the restaurant bill is €120 / 1.17 = </t>
  </si>
  <si>
    <t>For 6 people, this would result in an individual bill of 120/6 = €20.</t>
  </si>
  <si>
    <t>The total amount paid is €32 + €88 = €120.</t>
  </si>
  <si>
    <t>TASK 4</t>
  </si>
  <si>
    <r>
      <t>•</t>
    </r>
    <r>
      <rPr>
        <sz val="9"/>
        <color rgb="FF000000"/>
        <rFont val="Arial"/>
        <family val="2"/>
      </rPr>
      <t xml:space="preserve">What would be the new proportions of weight to minimise the additional charge? </t>
    </r>
  </si>
  <si>
    <r>
      <t>•</t>
    </r>
    <r>
      <rPr>
        <sz val="9"/>
        <color rgb="FF000000"/>
        <rFont val="Arial"/>
        <family val="2"/>
      </rPr>
      <t>What charge would Maya’s mum still have to pay after the re-allocation?</t>
    </r>
  </si>
  <si>
    <t>would give the following new proportions: 23.3 – 2.0 : 18.0 + 2.0, or</t>
  </si>
  <si>
    <t>21.3 – 20 = 1.3. This would incur a penalty of €10.</t>
  </si>
  <si>
    <t>Each bottle holds 750ml/125ml = 6 glasses of wine where each glass contains 125ml of wine.</t>
  </si>
  <si>
    <t>a)</t>
  </si>
  <si>
    <t>b)</t>
  </si>
  <si>
    <t>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</si>
</sst>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452]#,##0"/>
    <numFmt numFmtId="165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rgb="FFC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C00000"/>
      <name val="Arial"/>
      <family val="2"/>
    </font>
    <font>
      <i/>
      <u/>
      <sz val="9"/>
      <color theme="1"/>
      <name val="Arial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2" fillId="0" borderId="0" xfId="0" applyNumberFormat="1" applyFont="1"/>
    <xf numFmtId="2" fontId="2" fillId="0" borderId="1" xfId="0" applyNumberFormat="1" applyFont="1" applyBorder="1"/>
    <xf numFmtId="2" fontId="1" fillId="0" borderId="0" xfId="0" applyNumberFormat="1" applyFont="1"/>
    <xf numFmtId="164" fontId="2" fillId="0" borderId="0" xfId="0" applyNumberFormat="1" applyFont="1" applyAlignment="1">
      <alignment horizontal="left"/>
    </xf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 applyBorder="1"/>
    <xf numFmtId="0" fontId="1" fillId="0" borderId="0" xfId="0" applyFont="1" applyBorder="1"/>
    <xf numFmtId="2" fontId="6" fillId="0" borderId="0" xfId="0" applyNumberFormat="1" applyFont="1"/>
    <xf numFmtId="0" fontId="4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2" fillId="0" borderId="0" xfId="0" applyFont="1" applyBorder="1"/>
    <xf numFmtId="2" fontId="1" fillId="0" borderId="0" xfId="0" applyNumberFormat="1" applyFont="1" applyBorder="1"/>
    <xf numFmtId="2" fontId="2" fillId="0" borderId="0" xfId="0" applyNumberFormat="1" applyFont="1" applyBorder="1"/>
    <xf numFmtId="2" fontId="1" fillId="0" borderId="2" xfId="0" applyNumberFormat="1" applyFont="1" applyBorder="1"/>
    <xf numFmtId="0" fontId="2" fillId="3" borderId="3" xfId="0" applyFont="1" applyFill="1" applyBorder="1"/>
    <xf numFmtId="0" fontId="2" fillId="3" borderId="2" xfId="0" applyFont="1" applyFill="1" applyBorder="1"/>
    <xf numFmtId="0" fontId="4" fillId="3" borderId="2" xfId="0" applyFont="1" applyFill="1" applyBorder="1"/>
    <xf numFmtId="0" fontId="0" fillId="3" borderId="4" xfId="0" applyFill="1" applyBorder="1"/>
    <xf numFmtId="0" fontId="2" fillId="3" borderId="5" xfId="0" applyFont="1" applyFill="1" applyBorder="1"/>
    <xf numFmtId="0" fontId="2" fillId="3" borderId="0" xfId="0" applyFont="1" applyFill="1" applyBorder="1"/>
    <xf numFmtId="0" fontId="4" fillId="3" borderId="0" xfId="0" applyFont="1" applyFill="1" applyBorder="1"/>
    <xf numFmtId="0" fontId="0" fillId="3" borderId="6" xfId="0" applyFill="1" applyBorder="1"/>
    <xf numFmtId="0" fontId="2" fillId="3" borderId="7" xfId="0" applyFont="1" applyFill="1" applyBorder="1"/>
    <xf numFmtId="0" fontId="2" fillId="3" borderId="1" xfId="0" applyFont="1" applyFill="1" applyBorder="1"/>
    <xf numFmtId="0" fontId="4" fillId="3" borderId="6" xfId="0" applyFont="1" applyFill="1" applyBorder="1"/>
    <xf numFmtId="0" fontId="4" fillId="3" borderId="8" xfId="0" applyFont="1" applyFill="1" applyBorder="1"/>
    <xf numFmtId="165" fontId="2" fillId="0" borderId="0" xfId="0" applyNumberFormat="1" applyFont="1"/>
    <xf numFmtId="0" fontId="2" fillId="0" borderId="0" xfId="0" applyFont="1" applyAlignment="1">
      <alignment horizontal="left" vertical="center" indent="2" readingOrder="1"/>
    </xf>
    <xf numFmtId="0" fontId="2" fillId="0" borderId="0" xfId="0" applyFont="1" applyAlignment="1">
      <alignment horizontal="right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2</xdr:row>
      <xdr:rowOff>79375</xdr:rowOff>
    </xdr:from>
    <xdr:to>
      <xdr:col>13</xdr:col>
      <xdr:colOff>520328</xdr:colOff>
      <xdr:row>11</xdr:row>
      <xdr:rowOff>0</xdr:rowOff>
    </xdr:to>
    <xdr:sp macro="" textlink="">
      <xdr:nvSpPr>
        <xdr:cNvPr id="7" name="Content Placeholder 2">
          <a:extLst>
            <a:ext uri="{FF2B5EF4-FFF2-40B4-BE49-F238E27FC236}">
              <a16:creationId xmlns:a16="http://schemas.microsoft.com/office/drawing/2014/main" xmlns="" id="{8EFF9F9F-5AA6-4FF9-931B-CBE8A61DF866}"/>
            </a:ext>
          </a:extLst>
        </xdr:cNvPr>
        <xdr:cNvSpPr>
          <a:spLocks noGrp="1"/>
        </xdr:cNvSpPr>
      </xdr:nvSpPr>
      <xdr:spPr>
        <a:xfrm>
          <a:off x="111126" y="523875"/>
          <a:ext cx="8568952" cy="1643063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171450" indent="-171450" algn="l" defTabSz="685800" rtl="0" eaLnBrk="1" latinLnBrk="0" hangingPunct="1">
            <a:lnSpc>
              <a:spcPct val="90000"/>
            </a:lnSpc>
            <a:spcBef>
              <a:spcPts val="750"/>
            </a:spcBef>
            <a:buFont typeface="Arial" panose="020B0604020202020204" pitchFamily="34" charset="0"/>
            <a:buChar char="•"/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14350" indent="-171450" algn="l" defTabSz="685800" rtl="0" eaLnBrk="1" latinLnBrk="0" hangingPunct="1">
            <a:lnSpc>
              <a:spcPct val="90000"/>
            </a:lnSpc>
            <a:spcBef>
              <a:spcPts val="375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857250" indent="-171450" algn="l" defTabSz="685800" rtl="0" eaLnBrk="1" latinLnBrk="0" hangingPunct="1">
            <a:lnSpc>
              <a:spcPct val="90000"/>
            </a:lnSpc>
            <a:spcBef>
              <a:spcPts val="375"/>
            </a:spcBef>
            <a:buFont typeface="Arial" panose="020B0604020202020204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200150" indent="-171450" algn="l" defTabSz="685800" rtl="0" eaLnBrk="1" latinLnBrk="0" hangingPunct="1">
            <a:lnSpc>
              <a:spcPct val="90000"/>
            </a:lnSpc>
            <a:spcBef>
              <a:spcPts val="375"/>
            </a:spcBef>
            <a:buFont typeface="Arial" panose="020B0604020202020204" pitchFamily="34" charset="0"/>
            <a:buChar char="•"/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43050" indent="-171450" algn="l" defTabSz="685800" rtl="0" eaLnBrk="1" latinLnBrk="0" hangingPunct="1">
            <a:lnSpc>
              <a:spcPct val="90000"/>
            </a:lnSpc>
            <a:spcBef>
              <a:spcPts val="375"/>
            </a:spcBef>
            <a:buFont typeface="Arial" panose="020B0604020202020204" pitchFamily="34" charset="0"/>
            <a:buChar char="•"/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5950" indent="-171450" algn="l" defTabSz="685800" rtl="0" eaLnBrk="1" latinLnBrk="0" hangingPunct="1">
            <a:lnSpc>
              <a:spcPct val="90000"/>
            </a:lnSpc>
            <a:spcBef>
              <a:spcPts val="375"/>
            </a:spcBef>
            <a:buFont typeface="Arial" panose="020B0604020202020204" pitchFamily="34" charset="0"/>
            <a:buChar char="•"/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lnSpc>
              <a:spcPct val="90000"/>
            </a:lnSpc>
            <a:spcBef>
              <a:spcPts val="375"/>
            </a:spcBef>
            <a:buFont typeface="Arial" panose="020B0604020202020204" pitchFamily="34" charset="0"/>
            <a:buChar char="•"/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lnSpc>
              <a:spcPct val="90000"/>
            </a:lnSpc>
            <a:spcBef>
              <a:spcPts val="375"/>
            </a:spcBef>
            <a:buFont typeface="Arial" panose="020B0604020202020204" pitchFamily="34" charset="0"/>
            <a:buChar char="•"/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lnSpc>
              <a:spcPct val="90000"/>
            </a:lnSpc>
            <a:spcBef>
              <a:spcPts val="375"/>
            </a:spcBef>
            <a:buFont typeface="Arial" panose="020B0604020202020204" pitchFamily="34" charset="0"/>
            <a:buChar char="•"/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>
            <a:lnSpc>
              <a:spcPct val="120000"/>
            </a:lnSpc>
            <a:buNone/>
          </a:pPr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How to pay: </a:t>
          </a:r>
          <a:r>
            <a:rPr lang="en-GB" sz="900">
              <a:latin typeface="Arial" panose="020B0604020202020204" pitchFamily="34" charset="0"/>
              <a:cs typeface="Arial" panose="020B0604020202020204" pitchFamily="34" charset="0"/>
            </a:rPr>
            <a:t>Once you’ve been told the </a:t>
          </a:r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basic cost of your holiday </a:t>
          </a:r>
          <a:r>
            <a:rPr lang="en-GB" sz="900">
              <a:latin typeface="Arial" panose="020B0604020202020204" pitchFamily="34" charset="0"/>
              <a:cs typeface="Arial" panose="020B0604020202020204" pitchFamily="34" charset="0"/>
            </a:rPr>
            <a:t>there are then three options you can choose when deciding how to pay. 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385763" indent="-385763">
            <a:lnSpc>
              <a:spcPct val="120000"/>
            </a:lnSpc>
            <a:buFont typeface="+mj-lt"/>
            <a:buAutoNum type="arabicPeriod"/>
          </a:pPr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Pay in full. </a:t>
          </a:r>
          <a:r>
            <a:rPr lang="en-GB" sz="900">
              <a:latin typeface="Arial" panose="020B0604020202020204" pitchFamily="34" charset="0"/>
              <a:cs typeface="Arial" panose="020B0604020202020204" pitchFamily="34" charset="0"/>
            </a:rPr>
            <a:t>We offer a 5% discount on the basic holiday cost if you do this.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385763" indent="-385763">
            <a:lnSpc>
              <a:spcPct val="120000"/>
            </a:lnSpc>
            <a:buFont typeface="+mj-lt"/>
            <a:buAutoNum type="arabicPeriod"/>
          </a:pPr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Pay in 5 instalments</a:t>
          </a:r>
          <a:r>
            <a:rPr lang="en-GB" sz="900">
              <a:latin typeface="Arial" panose="020B0604020202020204" pitchFamily="34" charset="0"/>
              <a:cs typeface="Arial" panose="020B0604020202020204" pitchFamily="34" charset="0"/>
            </a:rPr>
            <a:t>. An initial instalment of ¼ of the basic holiday cost is paid. The remaining balance is paid by a further 4 equal instalments to settle your account. We charge an additional 1% of the basic holiday cost for this service.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385763" indent="-385763">
            <a:lnSpc>
              <a:spcPct val="120000"/>
            </a:lnSpc>
            <a:buFont typeface="+mj-lt"/>
            <a:buAutoNum type="arabicPeriod"/>
          </a:pPr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Pay a deposit plus final balance. </a:t>
          </a:r>
          <a:r>
            <a:rPr lang="en-GB" sz="900">
              <a:latin typeface="Arial" panose="020B0604020202020204" pitchFamily="34" charset="0"/>
              <a:cs typeface="Arial" panose="020B0604020202020204" pitchFamily="34" charset="0"/>
            </a:rPr>
            <a:t>Pay an initial low deposit of £100 followed by the remaining balance in full 6 weeks before you depart for your holiday. We charge an additional 3% of the remaining balance for this service.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>
            <a:lnSpc>
              <a:spcPct val="80000"/>
            </a:lnSpc>
            <a:buNone/>
          </a:pPr>
          <a:r>
            <a:rPr lang="en-GB" sz="900">
              <a:latin typeface="Arial" panose="020B0604020202020204" pitchFamily="34" charset="0"/>
              <a:cs typeface="Arial" panose="020B0604020202020204" pitchFamily="34" charset="0"/>
            </a:rPr>
            <a:t>It’s your choice!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ct val="80000"/>
            </a:lnSpc>
          </a:pPr>
          <a:endParaRPr lang="en-US" sz="15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4</xdr:row>
      <xdr:rowOff>28576</xdr:rowOff>
    </xdr:from>
    <xdr:to>
      <xdr:col>10</xdr:col>
      <xdr:colOff>560387</xdr:colOff>
      <xdr:row>16</xdr:row>
      <xdr:rowOff>89796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100000"/>
            </a:clrFrom>
            <a:clrTo>
              <a:srgbClr val="1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806451"/>
          <a:ext cx="6092826" cy="234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3" sqref="B3"/>
    </sheetView>
  </sheetViews>
  <sheetFormatPr defaultRowHeight="15" x14ac:dyDescent="0.25"/>
  <sheetData>
    <row r="1" spans="1:2" ht="20.25" x14ac:dyDescent="0.3">
      <c r="A1" s="12" t="s">
        <v>27</v>
      </c>
    </row>
    <row r="3" spans="1:2" x14ac:dyDescent="0.25">
      <c r="B3" t="s">
        <v>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showGridLines="0" topLeftCell="A29" zoomScale="120" zoomScaleNormal="120" workbookViewId="0">
      <selection activeCell="C55" sqref="C55"/>
    </sheetView>
  </sheetViews>
  <sheetFormatPr defaultRowHeight="15" x14ac:dyDescent="0.25"/>
  <cols>
    <col min="1" max="4" width="8.7109375" style="4"/>
    <col min="5" max="5" width="13.42578125" style="4" customWidth="1"/>
    <col min="6" max="6" width="12.7109375" style="4" customWidth="1"/>
    <col min="7" max="8" width="8.7109375" style="4"/>
    <col min="9" max="13" width="8.85546875" style="4"/>
    <col min="14" max="18" width="8.85546875" style="13"/>
  </cols>
  <sheetData>
    <row r="1" spans="1:9" ht="20.25" x14ac:dyDescent="0.3">
      <c r="A1" s="12" t="s">
        <v>1</v>
      </c>
    </row>
    <row r="3" spans="1:9" x14ac:dyDescent="0.25">
      <c r="A3" s="1"/>
    </row>
    <row r="4" spans="1:9" x14ac:dyDescent="0.25">
      <c r="A4" s="2"/>
    </row>
    <row r="5" spans="1:9" x14ac:dyDescent="0.25">
      <c r="A5" s="3"/>
    </row>
    <row r="6" spans="1:9" x14ac:dyDescent="0.25">
      <c r="A6" s="3"/>
    </row>
    <row r="7" spans="1:9" x14ac:dyDescent="0.25">
      <c r="A7" s="3"/>
    </row>
    <row r="8" spans="1:9" x14ac:dyDescent="0.25">
      <c r="A8" s="3"/>
    </row>
    <row r="9" spans="1:9" x14ac:dyDescent="0.25">
      <c r="A9" s="3"/>
    </row>
    <row r="10" spans="1:9" x14ac:dyDescent="0.25">
      <c r="A10" s="3"/>
    </row>
    <row r="11" spans="1:9" x14ac:dyDescent="0.25">
      <c r="A11" s="3"/>
    </row>
    <row r="13" spans="1:9" x14ac:dyDescent="0.25">
      <c r="A13" s="3" t="s">
        <v>64</v>
      </c>
      <c r="E13" s="11">
        <v>2700</v>
      </c>
    </row>
    <row r="14" spans="1:9" x14ac:dyDescent="0.25">
      <c r="A14" s="3"/>
    </row>
    <row r="15" spans="1:9" x14ac:dyDescent="0.25">
      <c r="E15" s="5" t="s">
        <v>0</v>
      </c>
    </row>
    <row r="16" spans="1:9" x14ac:dyDescent="0.25">
      <c r="A16" s="6" t="s">
        <v>2</v>
      </c>
      <c r="B16" s="4" t="s">
        <v>9</v>
      </c>
      <c r="E16" s="7">
        <f>E13</f>
        <v>2700</v>
      </c>
      <c r="I16" s="15" t="s">
        <v>38</v>
      </c>
    </row>
    <row r="17" spans="1:14" x14ac:dyDescent="0.25">
      <c r="B17" s="4" t="s">
        <v>3</v>
      </c>
      <c r="E17" s="8">
        <f>-0.05*E13</f>
        <v>-135</v>
      </c>
    </row>
    <row r="18" spans="1:14" x14ac:dyDescent="0.25">
      <c r="B18" s="6" t="s">
        <v>62</v>
      </c>
      <c r="E18" s="9">
        <f>SUM(E16:E17)</f>
        <v>2565</v>
      </c>
    </row>
    <row r="19" spans="1:14" x14ac:dyDescent="0.25">
      <c r="B19" s="6"/>
      <c r="G19" s="9"/>
    </row>
    <row r="20" spans="1:14" x14ac:dyDescent="0.25">
      <c r="F20" s="5" t="s">
        <v>56</v>
      </c>
    </row>
    <row r="21" spans="1:14" x14ac:dyDescent="0.25">
      <c r="A21" s="6" t="s">
        <v>4</v>
      </c>
      <c r="B21" s="4" t="s">
        <v>5</v>
      </c>
      <c r="F21" s="7">
        <f>E13/4</f>
        <v>675</v>
      </c>
      <c r="I21" s="15" t="s">
        <v>24</v>
      </c>
    </row>
    <row r="22" spans="1:14" x14ac:dyDescent="0.25">
      <c r="B22" s="4" t="s">
        <v>8</v>
      </c>
      <c r="E22" s="10">
        <f>E13-F21</f>
        <v>2025</v>
      </c>
      <c r="F22" s="7"/>
      <c r="I22" s="15" t="s">
        <v>25</v>
      </c>
    </row>
    <row r="23" spans="1:14" x14ac:dyDescent="0.25">
      <c r="B23" s="4" t="s">
        <v>6</v>
      </c>
      <c r="F23" s="7">
        <f>$E$22/4</f>
        <v>506.25</v>
      </c>
    </row>
    <row r="24" spans="1:14" x14ac:dyDescent="0.25">
      <c r="F24" s="7">
        <f>$E$22/4</f>
        <v>506.25</v>
      </c>
      <c r="I24" s="28" t="s">
        <v>70</v>
      </c>
      <c r="J24" s="29"/>
      <c r="K24" s="29"/>
      <c r="L24" s="29"/>
      <c r="M24" s="30"/>
      <c r="N24" s="31"/>
    </row>
    <row r="25" spans="1:14" x14ac:dyDescent="0.25">
      <c r="F25" s="7">
        <f>$E$22/4</f>
        <v>506.25</v>
      </c>
      <c r="I25" s="32" t="s">
        <v>71</v>
      </c>
      <c r="J25" s="33"/>
      <c r="K25" s="33"/>
      <c r="L25" s="33"/>
      <c r="M25" s="34"/>
      <c r="N25" s="35"/>
    </row>
    <row r="26" spans="1:14" x14ac:dyDescent="0.25">
      <c r="F26" s="8">
        <f>$E$22/4</f>
        <v>506.25</v>
      </c>
      <c r="I26" s="32"/>
      <c r="J26" s="33"/>
      <c r="K26" s="33"/>
      <c r="L26" s="33"/>
      <c r="M26" s="34"/>
      <c r="N26" s="35"/>
    </row>
    <row r="27" spans="1:14" x14ac:dyDescent="0.25">
      <c r="B27" s="6"/>
      <c r="F27" s="9">
        <f>SUM(F21:F26)</f>
        <v>2700</v>
      </c>
      <c r="I27" s="32"/>
      <c r="J27" s="33" t="s">
        <v>72</v>
      </c>
      <c r="K27" s="33"/>
      <c r="L27" s="33"/>
      <c r="M27" s="34"/>
      <c r="N27" s="35"/>
    </row>
    <row r="28" spans="1:14" x14ac:dyDescent="0.25">
      <c r="B28" s="4" t="s">
        <v>58</v>
      </c>
      <c r="F28" s="8">
        <f>F27*0.01</f>
        <v>27</v>
      </c>
      <c r="I28" s="32"/>
      <c r="J28" s="33"/>
      <c r="K28" s="33"/>
      <c r="L28" s="33"/>
      <c r="M28" s="33"/>
      <c r="N28" s="38"/>
    </row>
    <row r="29" spans="1:14" x14ac:dyDescent="0.25">
      <c r="B29" s="6" t="s">
        <v>62</v>
      </c>
      <c r="F29" s="9">
        <f>SUM(F27:F28)</f>
        <v>2727</v>
      </c>
      <c r="I29" s="32" t="s">
        <v>73</v>
      </c>
      <c r="J29" s="33"/>
      <c r="K29" s="33"/>
      <c r="L29" s="33"/>
      <c r="M29" s="33"/>
      <c r="N29" s="38"/>
    </row>
    <row r="30" spans="1:14" x14ac:dyDescent="0.25">
      <c r="G30" s="9"/>
      <c r="I30" s="36" t="s">
        <v>74</v>
      </c>
      <c r="J30" s="37"/>
      <c r="K30" s="37"/>
      <c r="L30" s="37"/>
      <c r="M30" s="37"/>
      <c r="N30" s="39"/>
    </row>
    <row r="31" spans="1:14" x14ac:dyDescent="0.25">
      <c r="B31" s="6"/>
    </row>
    <row r="32" spans="1:14" x14ac:dyDescent="0.25">
      <c r="A32" s="6" t="s">
        <v>7</v>
      </c>
    </row>
    <row r="33" spans="2:9" x14ac:dyDescent="0.25">
      <c r="B33" s="6" t="s">
        <v>67</v>
      </c>
      <c r="F33" s="5" t="s">
        <v>57</v>
      </c>
      <c r="I33" s="15" t="s">
        <v>26</v>
      </c>
    </row>
    <row r="34" spans="2:9" x14ac:dyDescent="0.25">
      <c r="B34" s="4" t="s">
        <v>59</v>
      </c>
      <c r="F34" s="7">
        <v>2700</v>
      </c>
    </row>
    <row r="35" spans="2:9" x14ac:dyDescent="0.25">
      <c r="B35" s="4" t="s">
        <v>60</v>
      </c>
      <c r="F35" s="8">
        <v>-100</v>
      </c>
    </row>
    <row r="36" spans="2:9" x14ac:dyDescent="0.25">
      <c r="B36" s="4" t="s">
        <v>61</v>
      </c>
      <c r="F36" s="9">
        <f>SUM(F34:F35)</f>
        <v>2600</v>
      </c>
    </row>
    <row r="37" spans="2:9" x14ac:dyDescent="0.25">
      <c r="B37" s="4" t="s">
        <v>63</v>
      </c>
      <c r="F37" s="26">
        <v>78</v>
      </c>
    </row>
    <row r="39" spans="2:9" x14ac:dyDescent="0.25">
      <c r="B39" s="6" t="s">
        <v>68</v>
      </c>
    </row>
    <row r="40" spans="2:9" x14ac:dyDescent="0.25">
      <c r="B40" s="19" t="s">
        <v>9</v>
      </c>
      <c r="C40" s="24"/>
      <c r="D40" s="24"/>
      <c r="E40" s="24"/>
      <c r="F40" s="25">
        <v>2700</v>
      </c>
    </row>
    <row r="41" spans="2:9" x14ac:dyDescent="0.25">
      <c r="B41" s="4" t="s">
        <v>69</v>
      </c>
      <c r="F41" s="7">
        <v>78</v>
      </c>
    </row>
    <row r="42" spans="2:9" x14ac:dyDescent="0.25">
      <c r="B42" s="6" t="s">
        <v>68</v>
      </c>
      <c r="F42" s="27">
        <f>SUM(F40:F41)</f>
        <v>2778</v>
      </c>
    </row>
    <row r="43" spans="2:9" x14ac:dyDescent="0.25">
      <c r="F43" s="24"/>
    </row>
    <row r="44" spans="2:9" x14ac:dyDescent="0.25">
      <c r="B44" s="6" t="s">
        <v>75</v>
      </c>
    </row>
    <row r="45" spans="2:9" x14ac:dyDescent="0.25">
      <c r="B45" s="4" t="s">
        <v>76</v>
      </c>
      <c r="F45" s="7">
        <v>100</v>
      </c>
    </row>
    <row r="46" spans="2:9" x14ac:dyDescent="0.25">
      <c r="B46" s="4" t="s">
        <v>77</v>
      </c>
      <c r="F46" s="8">
        <v>2678</v>
      </c>
    </row>
    <row r="47" spans="2:9" x14ac:dyDescent="0.25">
      <c r="F47" s="9">
        <f>SUM(F45:F46)</f>
        <v>2778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showGridLines="0" tabSelected="1" zoomScale="120" zoomScaleNormal="120" workbookViewId="0">
      <selection activeCell="A35" sqref="A35"/>
    </sheetView>
  </sheetViews>
  <sheetFormatPr defaultRowHeight="15" x14ac:dyDescent="0.25"/>
  <cols>
    <col min="1" max="4" width="8.85546875" style="13"/>
    <col min="5" max="5" width="5.85546875" style="13" customWidth="1"/>
    <col min="6" max="26" width="8.85546875" style="13"/>
  </cols>
  <sheetData>
    <row r="1" spans="1:11" ht="20.25" x14ac:dyDescent="0.3">
      <c r="A1" s="12" t="s">
        <v>78</v>
      </c>
    </row>
    <row r="3" spans="1:11" x14ac:dyDescent="0.25">
      <c r="A3" s="14" t="s">
        <v>10</v>
      </c>
    </row>
    <row r="4" spans="1:11" ht="11.45" customHeight="1" x14ac:dyDescent="0.25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2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1:15" ht="16.899999999999999" customHeight="1" x14ac:dyDescent="0.25">
      <c r="A17" s="19" t="s">
        <v>11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5" x14ac:dyDescent="0.25">
      <c r="A18" s="4" t="s">
        <v>79</v>
      </c>
      <c r="F18" s="40">
        <f>120/1.17</f>
        <v>102.56410256410257</v>
      </c>
      <c r="J18" s="15" t="s">
        <v>28</v>
      </c>
    </row>
    <row r="19" spans="1:15" x14ac:dyDescent="0.25">
      <c r="J19" s="15" t="s">
        <v>29</v>
      </c>
    </row>
    <row r="20" spans="1:15" x14ac:dyDescent="0.25">
      <c r="A20" s="9" t="s">
        <v>13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5">
      <c r="A21" s="7" t="s">
        <v>12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5">
      <c r="A22" s="7" t="s">
        <v>80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5">
      <c r="A23" s="7" t="s">
        <v>18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5">
      <c r="A25" s="9" t="s">
        <v>19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5">
      <c r="A26" s="7" t="s">
        <v>14</v>
      </c>
      <c r="B26" s="7"/>
      <c r="C26" s="7"/>
      <c r="D26" s="7"/>
      <c r="E26" s="7"/>
      <c r="F26" s="7"/>
      <c r="G26" s="7"/>
      <c r="I26" s="7"/>
      <c r="K26" s="20" t="s">
        <v>30</v>
      </c>
      <c r="L26" s="7"/>
      <c r="M26" s="7"/>
      <c r="N26" s="7"/>
      <c r="O26" s="7"/>
    </row>
    <row r="27" spans="1:15" x14ac:dyDescent="0.25">
      <c r="A27" s="7" t="s">
        <v>15</v>
      </c>
      <c r="B27" s="7"/>
      <c r="C27" s="7"/>
      <c r="D27" s="7"/>
      <c r="E27" s="7"/>
      <c r="F27" s="7"/>
      <c r="G27" s="7"/>
      <c r="H27" s="7"/>
      <c r="I27" s="7"/>
      <c r="K27" s="20" t="s">
        <v>28</v>
      </c>
      <c r="L27" s="7"/>
      <c r="M27" s="7"/>
      <c r="N27" s="7"/>
      <c r="O27" s="7"/>
    </row>
    <row r="28" spans="1:15" x14ac:dyDescent="0.25">
      <c r="A28" s="7" t="s">
        <v>17</v>
      </c>
      <c r="B28" s="7"/>
      <c r="C28" s="7"/>
      <c r="D28" s="7"/>
      <c r="E28" s="7"/>
      <c r="F28" s="7"/>
      <c r="G28" s="7"/>
      <c r="H28" s="7"/>
      <c r="I28" s="7"/>
      <c r="K28" s="20" t="s">
        <v>39</v>
      </c>
      <c r="L28" s="7"/>
      <c r="M28" s="7"/>
      <c r="N28" s="7"/>
      <c r="O28" s="7"/>
    </row>
    <row r="29" spans="1:15" x14ac:dyDescent="0.25">
      <c r="A29" s="7" t="s">
        <v>16</v>
      </c>
      <c r="B29" s="7"/>
      <c r="C29" s="7"/>
      <c r="D29" s="7"/>
      <c r="E29" s="7"/>
      <c r="F29" s="7"/>
      <c r="G29" s="7"/>
      <c r="H29" s="7"/>
      <c r="I29" s="7"/>
      <c r="K29" s="7"/>
      <c r="L29" s="7"/>
      <c r="M29" s="7"/>
      <c r="N29" s="7"/>
      <c r="O29" s="7"/>
    </row>
    <row r="30" spans="1:15" x14ac:dyDescent="0.25">
      <c r="A30" s="7" t="s">
        <v>81</v>
      </c>
      <c r="B30" s="7"/>
      <c r="C30" s="7"/>
      <c r="D30" s="7"/>
      <c r="E30" s="7"/>
      <c r="F30" s="7"/>
      <c r="G30" s="7"/>
      <c r="H30" s="7"/>
      <c r="I30" s="7"/>
      <c r="K30" s="7"/>
      <c r="L30" s="7"/>
      <c r="M30" s="7"/>
      <c r="N30" s="7"/>
      <c r="O30" s="7"/>
    </row>
    <row r="31" spans="1:15" x14ac:dyDescent="0.25">
      <c r="A31" s="16" t="s">
        <v>20</v>
      </c>
      <c r="B31" s="7"/>
      <c r="C31" s="7"/>
      <c r="D31" s="7"/>
      <c r="E31" s="7"/>
      <c r="F31" s="7"/>
      <c r="G31" s="7"/>
      <c r="H31" s="7"/>
      <c r="I31" s="7"/>
      <c r="K31" s="7"/>
      <c r="L31" s="7"/>
      <c r="M31" s="7"/>
      <c r="N31" s="7"/>
      <c r="O31" s="7"/>
    </row>
    <row r="32" spans="1:15" x14ac:dyDescent="0.25">
      <c r="C32" s="7"/>
      <c r="D32" s="7"/>
      <c r="E32" s="7"/>
      <c r="F32" s="7"/>
      <c r="G32" s="7"/>
      <c r="H32" s="7"/>
      <c r="I32" s="7"/>
      <c r="K32" s="7"/>
      <c r="L32" s="7"/>
      <c r="M32" s="7"/>
      <c r="N32" s="7"/>
      <c r="O32" s="7"/>
    </row>
    <row r="33" spans="1:15" x14ac:dyDescent="0.25">
      <c r="A33" s="7"/>
      <c r="B33" s="7"/>
      <c r="C33" s="7"/>
      <c r="D33" s="7"/>
      <c r="E33" s="7"/>
      <c r="F33" s="7"/>
      <c r="G33" s="7"/>
      <c r="H33" s="7"/>
      <c r="I33" s="7"/>
      <c r="K33" s="7"/>
      <c r="L33" s="7"/>
      <c r="M33" s="7"/>
      <c r="N33" s="7"/>
      <c r="O33" s="7"/>
    </row>
    <row r="34" spans="1:15" x14ac:dyDescent="0.25">
      <c r="A34" s="9" t="s">
        <v>21</v>
      </c>
      <c r="B34" s="7"/>
      <c r="C34" s="7"/>
      <c r="D34" s="7"/>
      <c r="E34" s="7"/>
      <c r="F34" s="7"/>
      <c r="G34" s="7"/>
      <c r="H34" s="7"/>
      <c r="I34" s="7"/>
      <c r="K34" s="7"/>
      <c r="L34" s="7"/>
      <c r="M34" s="7"/>
      <c r="N34" s="7"/>
      <c r="O34" s="7"/>
    </row>
    <row r="35" spans="1:15" x14ac:dyDescent="0.25">
      <c r="A35" s="42" t="s">
        <v>88</v>
      </c>
      <c r="B35" s="7" t="s">
        <v>87</v>
      </c>
      <c r="C35" s="7"/>
      <c r="D35" s="7"/>
      <c r="E35" s="7"/>
      <c r="F35" s="7"/>
      <c r="G35" s="7"/>
      <c r="H35" s="7"/>
      <c r="I35" s="7"/>
      <c r="K35" s="20" t="s">
        <v>37</v>
      </c>
      <c r="L35" s="7"/>
      <c r="M35" s="7"/>
      <c r="N35" s="7"/>
      <c r="O35" s="7"/>
    </row>
    <row r="36" spans="1:15" x14ac:dyDescent="0.25">
      <c r="B36" s="7" t="s">
        <v>22</v>
      </c>
      <c r="C36" s="7"/>
      <c r="D36" s="7"/>
      <c r="E36" s="7"/>
      <c r="F36" s="7"/>
      <c r="G36" s="7"/>
      <c r="H36" s="7"/>
      <c r="I36" s="7"/>
      <c r="K36" s="20" t="s">
        <v>30</v>
      </c>
      <c r="L36" s="7"/>
      <c r="M36" s="7"/>
      <c r="N36" s="7"/>
      <c r="O36" s="7"/>
    </row>
    <row r="37" spans="1:15" x14ac:dyDescent="0.25">
      <c r="B37" s="7" t="s">
        <v>31</v>
      </c>
      <c r="C37" s="7"/>
      <c r="D37" s="7"/>
      <c r="E37" s="7"/>
      <c r="F37" s="7"/>
      <c r="G37" s="7"/>
      <c r="H37" s="7"/>
      <c r="I37" s="7"/>
      <c r="K37" s="7"/>
      <c r="L37" s="7"/>
      <c r="M37" s="7"/>
      <c r="N37" s="7"/>
      <c r="O37" s="7"/>
    </row>
    <row r="38" spans="1:15" x14ac:dyDescent="0.25">
      <c r="B38" s="7" t="s">
        <v>35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5">
      <c r="A40" s="42" t="s">
        <v>89</v>
      </c>
      <c r="B40" s="7" t="s">
        <v>32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5">
      <c r="B41" s="7" t="s">
        <v>36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5">
      <c r="B42" s="7" t="s">
        <v>23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5">
      <c r="A45" s="42" t="s">
        <v>90</v>
      </c>
      <c r="B45" s="7" t="s">
        <v>33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5">
      <c r="A46" s="7"/>
      <c r="B46" s="7" t="s">
        <v>34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5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5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1:15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1:15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1:1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5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1:15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15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15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</sheetData>
  <mergeCells count="1">
    <mergeCell ref="A5:K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19" sqref="A19:F23"/>
    </sheetView>
  </sheetViews>
  <sheetFormatPr defaultRowHeight="15" x14ac:dyDescent="0.25"/>
  <sheetData>
    <row r="1" spans="1:1" ht="20.25" x14ac:dyDescent="0.3">
      <c r="A1" s="12" t="s">
        <v>82</v>
      </c>
    </row>
    <row r="3" spans="1:1" x14ac:dyDescent="0.25">
      <c r="A3" s="2" t="s">
        <v>40</v>
      </c>
    </row>
    <row r="4" spans="1:1" x14ac:dyDescent="0.25">
      <c r="A4" s="2" t="s">
        <v>51</v>
      </c>
    </row>
    <row r="5" spans="1:1" x14ac:dyDescent="0.25">
      <c r="A5" s="2"/>
    </row>
    <row r="6" spans="1:1" x14ac:dyDescent="0.25">
      <c r="A6" s="2" t="s">
        <v>53</v>
      </c>
    </row>
    <row r="7" spans="1:1" x14ac:dyDescent="0.25">
      <c r="A7" s="22" t="s">
        <v>52</v>
      </c>
    </row>
    <row r="8" spans="1:1" x14ac:dyDescent="0.25">
      <c r="A8" s="22" t="s">
        <v>50</v>
      </c>
    </row>
    <row r="9" spans="1:1" x14ac:dyDescent="0.25">
      <c r="A9" s="22" t="s">
        <v>49</v>
      </c>
    </row>
    <row r="10" spans="1:1" x14ac:dyDescent="0.25">
      <c r="A10" s="22" t="s">
        <v>48</v>
      </c>
    </row>
    <row r="11" spans="1:1" x14ac:dyDescent="0.25">
      <c r="A11" s="2" t="s">
        <v>47</v>
      </c>
    </row>
    <row r="12" spans="1:1" x14ac:dyDescent="0.25">
      <c r="A12" s="2"/>
    </row>
    <row r="13" spans="1:1" x14ac:dyDescent="0.25">
      <c r="A13" s="2" t="s">
        <v>45</v>
      </c>
    </row>
    <row r="14" spans="1:1" x14ac:dyDescent="0.25">
      <c r="A14" s="2" t="s">
        <v>46</v>
      </c>
    </row>
    <row r="15" spans="1:1" x14ac:dyDescent="0.25">
      <c r="A15" s="2"/>
    </row>
    <row r="16" spans="1:1" x14ac:dyDescent="0.25">
      <c r="A16" s="41" t="s">
        <v>83</v>
      </c>
    </row>
    <row r="17" spans="1:7" x14ac:dyDescent="0.25">
      <c r="A17" s="41" t="s">
        <v>84</v>
      </c>
    </row>
    <row r="18" spans="1:7" x14ac:dyDescent="0.25">
      <c r="A18" s="21"/>
    </row>
    <row r="19" spans="1:7" x14ac:dyDescent="0.25">
      <c r="A19" s="2" t="s">
        <v>41</v>
      </c>
      <c r="G19" s="23" t="s">
        <v>54</v>
      </c>
    </row>
    <row r="20" spans="1:7" x14ac:dyDescent="0.25">
      <c r="A20" s="2" t="s">
        <v>42</v>
      </c>
      <c r="G20" s="23" t="s">
        <v>55</v>
      </c>
    </row>
    <row r="21" spans="1:7" x14ac:dyDescent="0.25">
      <c r="A21" s="2" t="s">
        <v>43</v>
      </c>
    </row>
    <row r="22" spans="1:7" x14ac:dyDescent="0.25">
      <c r="A22" s="2" t="s">
        <v>85</v>
      </c>
    </row>
    <row r="23" spans="1:7" x14ac:dyDescent="0.25">
      <c r="A23" s="2" t="s">
        <v>66</v>
      </c>
    </row>
    <row r="24" spans="1:7" x14ac:dyDescent="0.25">
      <c r="A24" s="2" t="s">
        <v>44</v>
      </c>
    </row>
    <row r="25" spans="1:7" x14ac:dyDescent="0.25">
      <c r="A25" s="2" t="s">
        <v>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 1</vt:lpstr>
      <vt:lpstr>Task 2</vt:lpstr>
      <vt:lpstr>Task 3</vt:lpstr>
      <vt:lpstr>Task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2017-08-15T10:27:48Z</dcterms:created>
  <dcterms:modified xsi:type="dcterms:W3CDTF">2019-05-01T09:13:57Z</dcterms:modified>
</cp:coreProperties>
</file>